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2.xml" ContentType="application/vnd.openxmlformats-officedocument.spreadsheetml.comments+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omments3.xml" ContentType="application/vnd.openxmlformats-officedocument.spreadsheetml.comments+xml"/>
  <Override PartName="/xl/drawings/drawing4.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comments4.xml" ContentType="application/vnd.openxmlformats-officedocument.spreadsheetml.comments+xml"/>
  <Override PartName="/xl/drawings/drawing5.xml" ContentType="application/vnd.openxmlformats-officedocument.drawing+xml"/>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comments5.xml" ContentType="application/vnd.openxmlformats-officedocument.spreadsheetml.comments+xml"/>
  <Override PartName="/xl/drawings/drawing6.xml" ContentType="application/vnd.openxmlformats-officedocument.drawing+xml"/>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comments6.xml" ContentType="application/vnd.openxmlformats-officedocument.spreadsheetml.comments+xml"/>
  <Override PartName="/xl/drawings/drawing7.xml" ContentType="application/vnd.openxmlformats-officedocument.drawing+xml"/>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comments7.xml" ContentType="application/vnd.openxmlformats-officedocument.spreadsheetml.comments+xml"/>
  <Override PartName="/xl/drawings/drawing8.xml" ContentType="application/vnd.openxmlformats-officedocument.drawing+xml"/>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comments8.xml" ContentType="application/vnd.openxmlformats-officedocument.spreadsheetml.comments+xml"/>
  <Override PartName="/xl/drawings/drawing9.xml" ContentType="application/vnd.openxmlformats-officedocument.drawing+xml"/>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comments9.xml" ContentType="application/vnd.openxmlformats-officedocument.spreadsheetml.comments+xml"/>
  <Override PartName="/xl/drawings/drawing10.xml" ContentType="application/vnd.openxmlformats-officedocument.drawing+xml"/>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comments10.xml" ContentType="application/vnd.openxmlformats-officedocument.spreadsheetml.comments+xml"/>
  <Override PartName="/xl/drawings/drawing11.xml" ContentType="application/vnd.openxmlformats-officedocument.drawing+xml"/>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comments11.xml" ContentType="application/vnd.openxmlformats-officedocument.spreadsheetml.comments+xml"/>
  <Override PartName="/xl/drawings/drawing12.xml" ContentType="application/vnd.openxmlformats-officedocument.drawing+xml"/>
  <Override PartName="/xl/activeX/activeX41.xml" ContentType="application/vnd.ms-office.activeX+xml"/>
  <Override PartName="/xl/activeX/activeX41.bin" ContentType="application/vnd.ms-office.activeX"/>
  <Override PartName="/xl/activeX/activeX42.xml" ContentType="application/vnd.ms-office.activeX+xml"/>
  <Override PartName="/xl/activeX/activeX42.bin" ContentType="application/vnd.ms-office.activeX"/>
  <Override PartName="/xl/activeX/activeX43.xml" ContentType="application/vnd.ms-office.activeX+xml"/>
  <Override PartName="/xl/activeX/activeX43.bin" ContentType="application/vnd.ms-office.activeX"/>
  <Override PartName="/xl/activeX/activeX44.xml" ContentType="application/vnd.ms-office.activeX+xml"/>
  <Override PartName="/xl/activeX/activeX44.bin" ContentType="application/vnd.ms-office.activeX"/>
  <Override PartName="/xl/comments12.xml" ContentType="application/vnd.openxmlformats-officedocument.spreadsheetml.comments+xml"/>
  <Override PartName="/xl/drawings/drawing13.xml" ContentType="application/vnd.openxmlformats-officedocument.drawing+xml"/>
  <Override PartName="/xl/activeX/activeX45.xml" ContentType="application/vnd.ms-office.activeX+xml"/>
  <Override PartName="/xl/activeX/activeX45.bin" ContentType="application/vnd.ms-office.activeX"/>
  <Override PartName="/xl/activeX/activeX46.xml" ContentType="application/vnd.ms-office.activeX+xml"/>
  <Override PartName="/xl/activeX/activeX46.bin" ContentType="application/vnd.ms-office.activeX"/>
  <Override PartName="/xl/activeX/activeX47.xml" ContentType="application/vnd.ms-office.activeX+xml"/>
  <Override PartName="/xl/activeX/activeX47.bin" ContentType="application/vnd.ms-office.activeX"/>
  <Override PartName="/xl/activeX/activeX48.xml" ContentType="application/vnd.ms-office.activeX+xml"/>
  <Override PartName="/xl/activeX/activeX48.bin" ContentType="application/vnd.ms-office.activeX"/>
  <Override PartName="/xl/comments13.xml" ContentType="application/vnd.openxmlformats-officedocument.spreadsheetml.comments+xml"/>
  <Override PartName="/xl/drawings/drawing14.xml" ContentType="application/vnd.openxmlformats-officedocument.drawing+xml"/>
  <Override PartName="/xl/activeX/activeX49.xml" ContentType="application/vnd.ms-office.activeX+xml"/>
  <Override PartName="/xl/activeX/activeX49.bin" ContentType="application/vnd.ms-office.activeX"/>
  <Override PartName="/xl/activeX/activeX50.xml" ContentType="application/vnd.ms-office.activeX+xml"/>
  <Override PartName="/xl/activeX/activeX50.bin" ContentType="application/vnd.ms-office.activeX"/>
  <Override PartName="/xl/activeX/activeX51.xml" ContentType="application/vnd.ms-office.activeX+xml"/>
  <Override PartName="/xl/activeX/activeX51.bin" ContentType="application/vnd.ms-office.activeX"/>
  <Override PartName="/xl/activeX/activeX52.xml" ContentType="application/vnd.ms-office.activeX+xml"/>
  <Override PartName="/xl/activeX/activeX52.bin" ContentType="application/vnd.ms-office.activeX"/>
  <Override PartName="/xl/comments14.xml" ContentType="application/vnd.openxmlformats-officedocument.spreadsheetml.comments+xml"/>
  <Override PartName="/xl/drawings/drawing15.xml" ContentType="application/vnd.openxmlformats-officedocument.drawing+xml"/>
  <Override PartName="/xl/activeX/activeX53.xml" ContentType="application/vnd.ms-office.activeX+xml"/>
  <Override PartName="/xl/activeX/activeX53.bin" ContentType="application/vnd.ms-office.activeX"/>
  <Override PartName="/xl/activeX/activeX54.xml" ContentType="application/vnd.ms-office.activeX+xml"/>
  <Override PartName="/xl/activeX/activeX54.bin" ContentType="application/vnd.ms-office.activeX"/>
  <Override PartName="/xl/activeX/activeX55.xml" ContentType="application/vnd.ms-office.activeX+xml"/>
  <Override PartName="/xl/activeX/activeX55.bin" ContentType="application/vnd.ms-office.activeX"/>
  <Override PartName="/xl/activeX/activeX56.xml" ContentType="application/vnd.ms-office.activeX+xml"/>
  <Override PartName="/xl/activeX/activeX56.bin" ContentType="application/vnd.ms-office.activeX"/>
  <Override PartName="/xl/comments15.xml" ContentType="application/vnd.openxmlformats-officedocument.spreadsheetml.comments+xml"/>
  <Override PartName="/xl/drawings/drawing16.xml" ContentType="application/vnd.openxmlformats-officedocument.drawing+xml"/>
  <Override PartName="/xl/activeX/activeX57.xml" ContentType="application/vnd.ms-office.activeX+xml"/>
  <Override PartName="/xl/activeX/activeX57.bin" ContentType="application/vnd.ms-office.activeX"/>
  <Override PartName="/xl/activeX/activeX58.xml" ContentType="application/vnd.ms-office.activeX+xml"/>
  <Override PartName="/xl/activeX/activeX58.bin" ContentType="application/vnd.ms-office.activeX"/>
  <Override PartName="/xl/activeX/activeX59.xml" ContentType="application/vnd.ms-office.activeX+xml"/>
  <Override PartName="/xl/activeX/activeX59.bin" ContentType="application/vnd.ms-office.activeX"/>
  <Override PartName="/xl/activeX/activeX60.xml" ContentType="application/vnd.ms-office.activeX+xml"/>
  <Override PartName="/xl/activeX/activeX60.bin" ContentType="application/vnd.ms-office.activeX"/>
  <Override PartName="/xl/comments16.xml" ContentType="application/vnd.openxmlformats-officedocument.spreadsheetml.comments+xml"/>
  <Override PartName="/xl/drawings/drawing17.xml" ContentType="application/vnd.openxmlformats-officedocument.drawing+xml"/>
  <Override PartName="/xl/activeX/activeX61.xml" ContentType="application/vnd.ms-office.activeX+xml"/>
  <Override PartName="/xl/activeX/activeX61.bin" ContentType="application/vnd.ms-office.activeX"/>
  <Override PartName="/xl/activeX/activeX62.xml" ContentType="application/vnd.ms-office.activeX+xml"/>
  <Override PartName="/xl/activeX/activeX62.bin" ContentType="application/vnd.ms-office.activeX"/>
  <Override PartName="/xl/activeX/activeX63.xml" ContentType="application/vnd.ms-office.activeX+xml"/>
  <Override PartName="/xl/activeX/activeX63.bin" ContentType="application/vnd.ms-office.activeX"/>
  <Override PartName="/xl/activeX/activeX64.xml" ContentType="application/vnd.ms-office.activeX+xml"/>
  <Override PartName="/xl/activeX/activeX64.bin" ContentType="application/vnd.ms-office.activeX"/>
  <Override PartName="/xl/comments17.xml" ContentType="application/vnd.openxmlformats-officedocument.spreadsheetml.comments+xml"/>
  <Override PartName="/xl/drawings/drawing18.xml" ContentType="application/vnd.openxmlformats-officedocument.drawing+xml"/>
  <Override PartName="/xl/activeX/activeX65.xml" ContentType="application/vnd.ms-office.activeX+xml"/>
  <Override PartName="/xl/activeX/activeX65.bin" ContentType="application/vnd.ms-office.activeX"/>
  <Override PartName="/xl/activeX/activeX66.xml" ContentType="application/vnd.ms-office.activeX+xml"/>
  <Override PartName="/xl/activeX/activeX66.bin" ContentType="application/vnd.ms-office.activeX"/>
  <Override PartName="/xl/activeX/activeX67.xml" ContentType="application/vnd.ms-office.activeX+xml"/>
  <Override PartName="/xl/activeX/activeX67.bin" ContentType="application/vnd.ms-office.activeX"/>
  <Override PartName="/xl/activeX/activeX68.xml" ContentType="application/vnd.ms-office.activeX+xml"/>
  <Override PartName="/xl/activeX/activeX68.bin" ContentType="application/vnd.ms-office.activeX"/>
  <Override PartName="/xl/comments18.xml" ContentType="application/vnd.openxmlformats-officedocument.spreadsheetml.comments+xml"/>
  <Override PartName="/xl/drawings/drawing19.xml" ContentType="application/vnd.openxmlformats-officedocument.drawing+xml"/>
  <Override PartName="/xl/activeX/activeX69.xml" ContentType="application/vnd.ms-office.activeX+xml"/>
  <Override PartName="/xl/activeX/activeX69.bin" ContentType="application/vnd.ms-office.activeX"/>
  <Override PartName="/xl/activeX/activeX70.xml" ContentType="application/vnd.ms-office.activeX+xml"/>
  <Override PartName="/xl/activeX/activeX70.bin" ContentType="application/vnd.ms-office.activeX"/>
  <Override PartName="/xl/activeX/activeX71.xml" ContentType="application/vnd.ms-office.activeX+xml"/>
  <Override PartName="/xl/activeX/activeX71.bin" ContentType="application/vnd.ms-office.activeX"/>
  <Override PartName="/xl/activeX/activeX72.xml" ContentType="application/vnd.ms-office.activeX+xml"/>
  <Override PartName="/xl/activeX/activeX72.bin" ContentType="application/vnd.ms-office.activeX"/>
  <Override PartName="/xl/comments19.xml" ContentType="application/vnd.openxmlformats-officedocument.spreadsheetml.comments+xml"/>
  <Override PartName="/xl/drawings/drawing20.xml" ContentType="application/vnd.openxmlformats-officedocument.drawing+xml"/>
  <Override PartName="/xl/activeX/activeX73.xml" ContentType="application/vnd.ms-office.activeX+xml"/>
  <Override PartName="/xl/activeX/activeX73.bin" ContentType="application/vnd.ms-office.activeX"/>
  <Override PartName="/xl/activeX/activeX74.xml" ContentType="application/vnd.ms-office.activeX+xml"/>
  <Override PartName="/xl/activeX/activeX74.bin" ContentType="application/vnd.ms-office.activeX"/>
  <Override PartName="/xl/activeX/activeX75.xml" ContentType="application/vnd.ms-office.activeX+xml"/>
  <Override PartName="/xl/activeX/activeX75.bin" ContentType="application/vnd.ms-office.activeX"/>
  <Override PartName="/xl/activeX/activeX76.xml" ContentType="application/vnd.ms-office.activeX+xml"/>
  <Override PartName="/xl/activeX/activeX76.bin" ContentType="application/vnd.ms-office.activeX"/>
  <Override PartName="/xl/comments20.xml" ContentType="application/vnd.openxmlformats-officedocument.spreadsheetml.comments+xml"/>
  <Override PartName="/xl/drawings/drawing21.xml" ContentType="application/vnd.openxmlformats-officedocument.drawing+xml"/>
  <Override PartName="/xl/activeX/activeX77.xml" ContentType="application/vnd.ms-office.activeX+xml"/>
  <Override PartName="/xl/activeX/activeX77.bin" ContentType="application/vnd.ms-office.activeX"/>
  <Override PartName="/xl/activeX/activeX78.xml" ContentType="application/vnd.ms-office.activeX+xml"/>
  <Override PartName="/xl/activeX/activeX78.bin" ContentType="application/vnd.ms-office.activeX"/>
  <Override PartName="/xl/activeX/activeX79.xml" ContentType="application/vnd.ms-office.activeX+xml"/>
  <Override PartName="/xl/activeX/activeX79.bin" ContentType="application/vnd.ms-office.activeX"/>
  <Override PartName="/xl/activeX/activeX80.xml" ContentType="application/vnd.ms-office.activeX+xml"/>
  <Override PartName="/xl/activeX/activeX80.bin" ContentType="application/vnd.ms-office.activeX"/>
  <Override PartName="/xl/comments21.xml" ContentType="application/vnd.openxmlformats-officedocument.spreadsheetml.comments+xml"/>
  <Override PartName="/xl/drawings/drawing22.xml" ContentType="application/vnd.openxmlformats-officedocument.drawing+xml"/>
  <Override PartName="/xl/activeX/activeX81.xml" ContentType="application/vnd.ms-office.activeX+xml"/>
  <Override PartName="/xl/activeX/activeX81.bin" ContentType="application/vnd.ms-office.activeX"/>
  <Override PartName="/xl/activeX/activeX82.xml" ContentType="application/vnd.ms-office.activeX+xml"/>
  <Override PartName="/xl/activeX/activeX82.bin" ContentType="application/vnd.ms-office.activeX"/>
  <Override PartName="/xl/activeX/activeX83.xml" ContentType="application/vnd.ms-office.activeX+xml"/>
  <Override PartName="/xl/activeX/activeX83.bin" ContentType="application/vnd.ms-office.activeX"/>
  <Override PartName="/xl/activeX/activeX84.xml" ContentType="application/vnd.ms-office.activeX+xml"/>
  <Override PartName="/xl/activeX/activeX84.bin" ContentType="application/vnd.ms-office.activeX"/>
  <Override PartName="/xl/comments22.xml" ContentType="application/vnd.openxmlformats-officedocument.spreadsheetml.comments+xml"/>
  <Override PartName="/xl/drawings/drawing23.xml" ContentType="application/vnd.openxmlformats-officedocument.drawing+xml"/>
  <Override PartName="/xl/activeX/activeX85.xml" ContentType="application/vnd.ms-office.activeX+xml"/>
  <Override PartName="/xl/activeX/activeX85.bin" ContentType="application/vnd.ms-office.activeX"/>
  <Override PartName="/xl/activeX/activeX86.xml" ContentType="application/vnd.ms-office.activeX+xml"/>
  <Override PartName="/xl/activeX/activeX86.bin" ContentType="application/vnd.ms-office.activeX"/>
  <Override PartName="/xl/activeX/activeX87.xml" ContentType="application/vnd.ms-office.activeX+xml"/>
  <Override PartName="/xl/activeX/activeX87.bin" ContentType="application/vnd.ms-office.activeX"/>
  <Override PartName="/xl/activeX/activeX88.xml" ContentType="application/vnd.ms-office.activeX+xml"/>
  <Override PartName="/xl/activeX/activeX88.bin" ContentType="application/vnd.ms-office.activeX"/>
  <Override PartName="/xl/comments23.xml" ContentType="application/vnd.openxmlformats-officedocument.spreadsheetml.comments+xml"/>
  <Override PartName="/xl/drawings/drawing24.xml" ContentType="application/vnd.openxmlformats-officedocument.drawing+xml"/>
  <Override PartName="/xl/activeX/activeX89.xml" ContentType="application/vnd.ms-office.activeX+xml"/>
  <Override PartName="/xl/activeX/activeX89.bin" ContentType="application/vnd.ms-office.activeX"/>
  <Override PartName="/xl/activeX/activeX90.xml" ContentType="application/vnd.ms-office.activeX+xml"/>
  <Override PartName="/xl/activeX/activeX90.bin" ContentType="application/vnd.ms-office.activeX"/>
  <Override PartName="/xl/activeX/activeX91.xml" ContentType="application/vnd.ms-office.activeX+xml"/>
  <Override PartName="/xl/activeX/activeX91.bin" ContentType="application/vnd.ms-office.activeX"/>
  <Override PartName="/xl/activeX/activeX92.xml" ContentType="application/vnd.ms-office.activeX+xml"/>
  <Override PartName="/xl/activeX/activeX92.bin" ContentType="application/vnd.ms-office.activeX"/>
  <Override PartName="/xl/comments24.xml" ContentType="application/vnd.openxmlformats-officedocument.spreadsheetml.comments+xml"/>
  <Override PartName="/xl/drawings/drawing25.xml" ContentType="application/vnd.openxmlformats-officedocument.drawing+xml"/>
  <Override PartName="/xl/activeX/activeX93.xml" ContentType="application/vnd.ms-office.activeX+xml"/>
  <Override PartName="/xl/activeX/activeX93.bin" ContentType="application/vnd.ms-office.activeX"/>
  <Override PartName="/xl/activeX/activeX94.xml" ContentType="application/vnd.ms-office.activeX+xml"/>
  <Override PartName="/xl/activeX/activeX94.bin" ContentType="application/vnd.ms-office.activeX"/>
  <Override PartName="/xl/activeX/activeX95.xml" ContentType="application/vnd.ms-office.activeX+xml"/>
  <Override PartName="/xl/activeX/activeX95.bin" ContentType="application/vnd.ms-office.activeX"/>
  <Override PartName="/xl/activeX/activeX96.xml" ContentType="application/vnd.ms-office.activeX+xml"/>
  <Override PartName="/xl/activeX/activeX96.bin" ContentType="application/vnd.ms-office.activeX"/>
  <Override PartName="/xl/comments25.xml" ContentType="application/vnd.openxmlformats-officedocument.spreadsheetml.comments+xml"/>
  <Override PartName="/xl/drawings/drawing26.xml" ContentType="application/vnd.openxmlformats-officedocument.drawing+xml"/>
  <Override PartName="/xl/activeX/activeX97.xml" ContentType="application/vnd.ms-office.activeX+xml"/>
  <Override PartName="/xl/activeX/activeX97.bin" ContentType="application/vnd.ms-office.activeX"/>
  <Override PartName="/xl/activeX/activeX98.xml" ContentType="application/vnd.ms-office.activeX+xml"/>
  <Override PartName="/xl/activeX/activeX98.bin" ContentType="application/vnd.ms-office.activeX"/>
  <Override PartName="/xl/activeX/activeX99.xml" ContentType="application/vnd.ms-office.activeX+xml"/>
  <Override PartName="/xl/activeX/activeX99.bin" ContentType="application/vnd.ms-office.activeX"/>
  <Override PartName="/xl/activeX/activeX100.xml" ContentType="application/vnd.ms-office.activeX+xml"/>
  <Override PartName="/xl/activeX/activeX100.bin" ContentType="application/vnd.ms-office.activeX"/>
  <Override PartName="/xl/comments26.xml" ContentType="application/vnd.openxmlformats-officedocument.spreadsheetml.comments+xml"/>
  <Override PartName="/xl/drawings/drawing27.xml" ContentType="application/vnd.openxmlformats-officedocument.drawing+xml"/>
  <Override PartName="/xl/activeX/activeX101.xml" ContentType="application/vnd.ms-office.activeX+xml"/>
  <Override PartName="/xl/activeX/activeX101.bin" ContentType="application/vnd.ms-office.activeX"/>
  <Override PartName="/xl/activeX/activeX102.xml" ContentType="application/vnd.ms-office.activeX+xml"/>
  <Override PartName="/xl/activeX/activeX102.bin" ContentType="application/vnd.ms-office.activeX"/>
  <Override PartName="/xl/activeX/activeX103.xml" ContentType="application/vnd.ms-office.activeX+xml"/>
  <Override PartName="/xl/activeX/activeX103.bin" ContentType="application/vnd.ms-office.activeX"/>
  <Override PartName="/xl/activeX/activeX104.xml" ContentType="application/vnd.ms-office.activeX+xml"/>
  <Override PartName="/xl/activeX/activeX104.bin" ContentType="application/vnd.ms-office.activeX"/>
  <Override PartName="/xl/comments27.xml" ContentType="application/vnd.openxmlformats-officedocument.spreadsheetml.comments+xml"/>
  <Override PartName="/xl/drawings/drawing28.xml" ContentType="application/vnd.openxmlformats-officedocument.drawing+xml"/>
  <Override PartName="/xl/activeX/activeX105.xml" ContentType="application/vnd.ms-office.activeX+xml"/>
  <Override PartName="/xl/activeX/activeX105.bin" ContentType="application/vnd.ms-office.activeX"/>
  <Override PartName="/xl/activeX/activeX106.xml" ContentType="application/vnd.ms-office.activeX+xml"/>
  <Override PartName="/xl/activeX/activeX106.bin" ContentType="application/vnd.ms-office.activeX"/>
  <Override PartName="/xl/activeX/activeX107.xml" ContentType="application/vnd.ms-office.activeX+xml"/>
  <Override PartName="/xl/activeX/activeX107.bin" ContentType="application/vnd.ms-office.activeX"/>
  <Override PartName="/xl/activeX/activeX108.xml" ContentType="application/vnd.ms-office.activeX+xml"/>
  <Override PartName="/xl/activeX/activeX108.bin" ContentType="application/vnd.ms-office.activeX"/>
  <Override PartName="/xl/comments28.xml" ContentType="application/vnd.openxmlformats-officedocument.spreadsheetml.comments+xml"/>
  <Override PartName="/xl/drawings/drawing29.xml" ContentType="application/vnd.openxmlformats-officedocument.drawing+xml"/>
  <Override PartName="/xl/activeX/activeX109.xml" ContentType="application/vnd.ms-office.activeX+xml"/>
  <Override PartName="/xl/activeX/activeX109.bin" ContentType="application/vnd.ms-office.activeX"/>
  <Override PartName="/xl/activeX/activeX110.xml" ContentType="application/vnd.ms-office.activeX+xml"/>
  <Override PartName="/xl/activeX/activeX110.bin" ContentType="application/vnd.ms-office.activeX"/>
  <Override PartName="/xl/activeX/activeX111.xml" ContentType="application/vnd.ms-office.activeX+xml"/>
  <Override PartName="/xl/activeX/activeX111.bin" ContentType="application/vnd.ms-office.activeX"/>
  <Override PartName="/xl/activeX/activeX112.xml" ContentType="application/vnd.ms-office.activeX+xml"/>
  <Override PartName="/xl/activeX/activeX112.bin" ContentType="application/vnd.ms-office.activeX"/>
  <Override PartName="/xl/comments29.xml" ContentType="application/vnd.openxmlformats-officedocument.spreadsheetml.comments+xml"/>
  <Override PartName="/xl/drawings/drawing30.xml" ContentType="application/vnd.openxmlformats-officedocument.drawing+xml"/>
  <Override PartName="/xl/activeX/activeX113.xml" ContentType="application/vnd.ms-office.activeX+xml"/>
  <Override PartName="/xl/activeX/activeX113.bin" ContentType="application/vnd.ms-office.activeX"/>
  <Override PartName="/xl/activeX/activeX114.xml" ContentType="application/vnd.ms-office.activeX+xml"/>
  <Override PartName="/xl/activeX/activeX114.bin" ContentType="application/vnd.ms-office.activeX"/>
  <Override PartName="/xl/activeX/activeX115.xml" ContentType="application/vnd.ms-office.activeX+xml"/>
  <Override PartName="/xl/activeX/activeX115.bin" ContentType="application/vnd.ms-office.activeX"/>
  <Override PartName="/xl/activeX/activeX116.xml" ContentType="application/vnd.ms-office.activeX+xml"/>
  <Override PartName="/xl/activeX/activeX116.bin" ContentType="application/vnd.ms-office.activeX"/>
  <Override PartName="/xl/comments30.xml" ContentType="application/vnd.openxmlformats-officedocument.spreadsheetml.comments+xml"/>
  <Override PartName="/xl/drawings/drawing31.xml" ContentType="application/vnd.openxmlformats-officedocument.drawing+xml"/>
  <Override PartName="/xl/activeX/activeX117.xml" ContentType="application/vnd.ms-office.activeX+xml"/>
  <Override PartName="/xl/activeX/activeX117.bin" ContentType="application/vnd.ms-office.activeX"/>
  <Override PartName="/xl/activeX/activeX118.xml" ContentType="application/vnd.ms-office.activeX+xml"/>
  <Override PartName="/xl/activeX/activeX118.bin" ContentType="application/vnd.ms-office.activeX"/>
  <Override PartName="/xl/activeX/activeX119.xml" ContentType="application/vnd.ms-office.activeX+xml"/>
  <Override PartName="/xl/activeX/activeX119.bin" ContentType="application/vnd.ms-office.activeX"/>
  <Override PartName="/xl/activeX/activeX120.xml" ContentType="application/vnd.ms-office.activeX+xml"/>
  <Override PartName="/xl/activeX/activeX120.bin" ContentType="application/vnd.ms-office.activeX"/>
  <Override PartName="/xl/comments31.xml" ContentType="application/vnd.openxmlformats-officedocument.spreadsheetml.comments+xml"/>
  <Override PartName="/xl/drawings/drawing32.xml" ContentType="application/vnd.openxmlformats-officedocument.drawing+xml"/>
  <Override PartName="/xl/activeX/activeX121.xml" ContentType="application/vnd.ms-office.activeX+xml"/>
  <Override PartName="/xl/activeX/activeX121.bin" ContentType="application/vnd.ms-office.activeX"/>
  <Override PartName="/xl/activeX/activeX122.xml" ContentType="application/vnd.ms-office.activeX+xml"/>
  <Override PartName="/xl/activeX/activeX122.bin" ContentType="application/vnd.ms-office.activeX"/>
  <Override PartName="/xl/activeX/activeX123.xml" ContentType="application/vnd.ms-office.activeX+xml"/>
  <Override PartName="/xl/activeX/activeX123.bin" ContentType="application/vnd.ms-office.activeX"/>
  <Override PartName="/xl/activeX/activeX124.xml" ContentType="application/vnd.ms-office.activeX+xml"/>
  <Override PartName="/xl/activeX/activeX124.bin" ContentType="application/vnd.ms-office.activeX"/>
  <Override PartName="/xl/comments32.xml" ContentType="application/vnd.openxmlformats-officedocument.spreadsheetml.comments+xml"/>
  <Override PartName="/xl/drawings/drawing33.xml" ContentType="application/vnd.openxmlformats-officedocument.drawing+xml"/>
  <Override PartName="/xl/activeX/activeX125.xml" ContentType="application/vnd.ms-office.activeX+xml"/>
  <Override PartName="/xl/activeX/activeX125.bin" ContentType="application/vnd.ms-office.activeX"/>
  <Override PartName="/xl/activeX/activeX126.xml" ContentType="application/vnd.ms-office.activeX+xml"/>
  <Override PartName="/xl/activeX/activeX126.bin" ContentType="application/vnd.ms-office.activeX"/>
  <Override PartName="/xl/activeX/activeX127.xml" ContentType="application/vnd.ms-office.activeX+xml"/>
  <Override PartName="/xl/activeX/activeX127.bin" ContentType="application/vnd.ms-office.activeX"/>
  <Override PartName="/xl/activeX/activeX128.xml" ContentType="application/vnd.ms-office.activeX+xml"/>
  <Override PartName="/xl/activeX/activeX128.bin" ContentType="application/vnd.ms-office.activeX"/>
  <Override PartName="/xl/comments33.xml" ContentType="application/vnd.openxmlformats-officedocument.spreadsheetml.comments+xml"/>
  <Override PartName="/xl/drawings/drawing34.xml" ContentType="application/vnd.openxmlformats-officedocument.drawing+xml"/>
  <Override PartName="/xl/activeX/activeX129.xml" ContentType="application/vnd.ms-office.activeX+xml"/>
  <Override PartName="/xl/activeX/activeX129.bin" ContentType="application/vnd.ms-office.activeX"/>
  <Override PartName="/xl/activeX/activeX130.xml" ContentType="application/vnd.ms-office.activeX+xml"/>
  <Override PartName="/xl/activeX/activeX130.bin" ContentType="application/vnd.ms-office.activeX"/>
  <Override PartName="/xl/activeX/activeX131.xml" ContentType="application/vnd.ms-office.activeX+xml"/>
  <Override PartName="/xl/activeX/activeX131.bin" ContentType="application/vnd.ms-office.activeX"/>
  <Override PartName="/xl/activeX/activeX132.xml" ContentType="application/vnd.ms-office.activeX+xml"/>
  <Override PartName="/xl/activeX/activeX132.bin" ContentType="application/vnd.ms-office.activeX"/>
  <Override PartName="/xl/comments34.xml" ContentType="application/vnd.openxmlformats-officedocument.spreadsheetml.comments+xml"/>
  <Override PartName="/xl/drawings/drawing35.xml" ContentType="application/vnd.openxmlformats-officedocument.drawing+xml"/>
  <Override PartName="/xl/activeX/activeX133.xml" ContentType="application/vnd.ms-office.activeX+xml"/>
  <Override PartName="/xl/activeX/activeX133.bin" ContentType="application/vnd.ms-office.activeX"/>
  <Override PartName="/xl/activeX/activeX134.xml" ContentType="application/vnd.ms-office.activeX+xml"/>
  <Override PartName="/xl/activeX/activeX134.bin" ContentType="application/vnd.ms-office.activeX"/>
  <Override PartName="/xl/activeX/activeX135.xml" ContentType="application/vnd.ms-office.activeX+xml"/>
  <Override PartName="/xl/activeX/activeX135.bin" ContentType="application/vnd.ms-office.activeX"/>
  <Override PartName="/xl/activeX/activeX136.xml" ContentType="application/vnd.ms-office.activeX+xml"/>
  <Override PartName="/xl/activeX/activeX136.bin" ContentType="application/vnd.ms-office.activeX"/>
  <Override PartName="/xl/comments35.xml" ContentType="application/vnd.openxmlformats-officedocument.spreadsheetml.comments+xml"/>
  <Override PartName="/xl/drawings/drawing36.xml" ContentType="application/vnd.openxmlformats-officedocument.drawing+xml"/>
  <Override PartName="/xl/activeX/activeX137.xml" ContentType="application/vnd.ms-office.activeX+xml"/>
  <Override PartName="/xl/activeX/activeX137.bin" ContentType="application/vnd.ms-office.activeX"/>
  <Override PartName="/xl/activeX/activeX138.xml" ContentType="application/vnd.ms-office.activeX+xml"/>
  <Override PartName="/xl/activeX/activeX138.bin" ContentType="application/vnd.ms-office.activeX"/>
  <Override PartName="/xl/activeX/activeX139.xml" ContentType="application/vnd.ms-office.activeX+xml"/>
  <Override PartName="/xl/activeX/activeX139.bin" ContentType="application/vnd.ms-office.activeX"/>
  <Override PartName="/xl/activeX/activeX140.xml" ContentType="application/vnd.ms-office.activeX+xml"/>
  <Override PartName="/xl/activeX/activeX140.bin" ContentType="application/vnd.ms-office.activeX"/>
  <Override PartName="/xl/comments36.xml" ContentType="application/vnd.openxmlformats-officedocument.spreadsheetml.comments+xml"/>
  <Override PartName="/xl/drawings/drawing37.xml" ContentType="application/vnd.openxmlformats-officedocument.drawing+xml"/>
  <Override PartName="/xl/activeX/activeX141.xml" ContentType="application/vnd.ms-office.activeX+xml"/>
  <Override PartName="/xl/activeX/activeX141.bin" ContentType="application/vnd.ms-office.activeX"/>
  <Override PartName="/xl/activeX/activeX142.xml" ContentType="application/vnd.ms-office.activeX+xml"/>
  <Override PartName="/xl/activeX/activeX142.bin" ContentType="application/vnd.ms-office.activeX"/>
  <Override PartName="/xl/activeX/activeX143.xml" ContentType="application/vnd.ms-office.activeX+xml"/>
  <Override PartName="/xl/activeX/activeX143.bin" ContentType="application/vnd.ms-office.activeX"/>
  <Override PartName="/xl/activeX/activeX144.xml" ContentType="application/vnd.ms-office.activeX+xml"/>
  <Override PartName="/xl/activeX/activeX144.bin" ContentType="application/vnd.ms-office.activeX"/>
  <Override PartName="/xl/comments37.xml" ContentType="application/vnd.openxmlformats-officedocument.spreadsheetml.comments+xml"/>
  <Override PartName="/xl/drawings/drawing38.xml" ContentType="application/vnd.openxmlformats-officedocument.drawing+xml"/>
  <Override PartName="/xl/activeX/activeX145.xml" ContentType="application/vnd.ms-office.activeX+xml"/>
  <Override PartName="/xl/activeX/activeX145.bin" ContentType="application/vnd.ms-office.activeX"/>
  <Override PartName="/xl/activeX/activeX146.xml" ContentType="application/vnd.ms-office.activeX+xml"/>
  <Override PartName="/xl/activeX/activeX146.bin" ContentType="application/vnd.ms-office.activeX"/>
  <Override PartName="/xl/activeX/activeX147.xml" ContentType="application/vnd.ms-office.activeX+xml"/>
  <Override PartName="/xl/activeX/activeX147.bin" ContentType="application/vnd.ms-office.activeX"/>
  <Override PartName="/xl/activeX/activeX148.xml" ContentType="application/vnd.ms-office.activeX+xml"/>
  <Override PartName="/xl/activeX/activeX148.bin" ContentType="application/vnd.ms-office.activeX"/>
  <Override PartName="/xl/comments38.xml" ContentType="application/vnd.openxmlformats-officedocument.spreadsheetml.comments+xml"/>
  <Override PartName="/xl/drawings/drawing39.xml" ContentType="application/vnd.openxmlformats-officedocument.drawing+xml"/>
  <Override PartName="/xl/activeX/activeX149.xml" ContentType="application/vnd.ms-office.activeX+xml"/>
  <Override PartName="/xl/activeX/activeX149.bin" ContentType="application/vnd.ms-office.activeX"/>
  <Override PartName="/xl/activeX/activeX150.xml" ContentType="application/vnd.ms-office.activeX+xml"/>
  <Override PartName="/xl/activeX/activeX150.bin" ContentType="application/vnd.ms-office.activeX"/>
  <Override PartName="/xl/activeX/activeX151.xml" ContentType="application/vnd.ms-office.activeX+xml"/>
  <Override PartName="/xl/activeX/activeX151.bin" ContentType="application/vnd.ms-office.activeX"/>
  <Override PartName="/xl/activeX/activeX152.xml" ContentType="application/vnd.ms-office.activeX+xml"/>
  <Override PartName="/xl/activeX/activeX152.bin" ContentType="application/vnd.ms-office.activeX"/>
  <Override PartName="/xl/comments39.xml" ContentType="application/vnd.openxmlformats-officedocument.spreadsheetml.comments+xml"/>
  <Override PartName="/xl/drawings/drawing40.xml" ContentType="application/vnd.openxmlformats-officedocument.drawing+xml"/>
  <Override PartName="/xl/activeX/activeX153.xml" ContentType="application/vnd.ms-office.activeX+xml"/>
  <Override PartName="/xl/activeX/activeX153.bin" ContentType="application/vnd.ms-office.activeX"/>
  <Override PartName="/xl/activeX/activeX154.xml" ContentType="application/vnd.ms-office.activeX+xml"/>
  <Override PartName="/xl/activeX/activeX154.bin" ContentType="application/vnd.ms-office.activeX"/>
  <Override PartName="/xl/activeX/activeX155.xml" ContentType="application/vnd.ms-office.activeX+xml"/>
  <Override PartName="/xl/activeX/activeX155.bin" ContentType="application/vnd.ms-office.activeX"/>
  <Override PartName="/xl/activeX/activeX156.xml" ContentType="application/vnd.ms-office.activeX+xml"/>
  <Override PartName="/xl/activeX/activeX156.bin" ContentType="application/vnd.ms-office.activeX"/>
  <Override PartName="/xl/comments40.xml" ContentType="application/vnd.openxmlformats-officedocument.spreadsheetml.comments+xml"/>
  <Override PartName="/xl/drawings/drawing41.xml" ContentType="application/vnd.openxmlformats-officedocument.drawing+xml"/>
  <Override PartName="/xl/activeX/activeX157.xml" ContentType="application/vnd.ms-office.activeX+xml"/>
  <Override PartName="/xl/activeX/activeX157.bin" ContentType="application/vnd.ms-office.activeX"/>
  <Override PartName="/xl/activeX/activeX158.xml" ContentType="application/vnd.ms-office.activeX+xml"/>
  <Override PartName="/xl/activeX/activeX158.bin" ContentType="application/vnd.ms-office.activeX"/>
  <Override PartName="/xl/activeX/activeX159.xml" ContentType="application/vnd.ms-office.activeX+xml"/>
  <Override PartName="/xl/activeX/activeX159.bin" ContentType="application/vnd.ms-office.activeX"/>
  <Override PartName="/xl/activeX/activeX160.xml" ContentType="application/vnd.ms-office.activeX+xml"/>
  <Override PartName="/xl/activeX/activeX160.bin" ContentType="application/vnd.ms-office.activeX"/>
  <Override PartName="/xl/comments41.xml" ContentType="application/vnd.openxmlformats-officedocument.spreadsheetml.comments+xml"/>
  <Override PartName="/xl/comments4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https://ahausa-my.sharepoint.com/personal/bleutze_aha_org/Documents/Personal Folder - BLeutze/Support Docs/"/>
    </mc:Choice>
  </mc:AlternateContent>
  <bookViews>
    <workbookView xWindow="0" yWindow="0" windowWidth="23040" windowHeight="9192" tabRatio="598" firstSheet="1" activeTab="1"/>
  </bookViews>
  <sheets>
    <sheet name="Total Capacity Zone Template" sheetId="10" state="hidden" r:id="rId1"/>
    <sheet name="Zone Model" sheetId="11" r:id="rId2"/>
    <sheet name="1" sheetId="12" r:id="rId3"/>
    <sheet name="2" sheetId="36" r:id="rId4"/>
    <sheet name="3" sheetId="38" r:id="rId5"/>
    <sheet name="4" sheetId="39" r:id="rId6"/>
    <sheet name="5" sheetId="41" r:id="rId7"/>
    <sheet name="6" sheetId="42" r:id="rId8"/>
    <sheet name="7" sheetId="43" r:id="rId9"/>
    <sheet name="8" sheetId="44" r:id="rId10"/>
    <sheet name="9" sheetId="45" r:id="rId11"/>
    <sheet name="10" sheetId="46" r:id="rId12"/>
    <sheet name="11" sheetId="47" r:id="rId13"/>
    <sheet name="12" sheetId="48" r:id="rId14"/>
    <sheet name="13" sheetId="49" r:id="rId15"/>
    <sheet name="14" sheetId="50" r:id="rId16"/>
    <sheet name="15" sheetId="51" r:id="rId17"/>
    <sheet name="16" sheetId="52" r:id="rId18"/>
    <sheet name="17" sheetId="53" r:id="rId19"/>
    <sheet name="18" sheetId="54" r:id="rId20"/>
    <sheet name="19" sheetId="55" r:id="rId21"/>
    <sheet name="20" sheetId="56" r:id="rId22"/>
    <sheet name="21" sheetId="57" r:id="rId23"/>
    <sheet name="22" sheetId="58" r:id="rId24"/>
    <sheet name="23" sheetId="59" r:id="rId25"/>
    <sheet name="24" sheetId="60" r:id="rId26"/>
    <sheet name="25" sheetId="61" r:id="rId27"/>
    <sheet name="26" sheetId="62" r:id="rId28"/>
    <sheet name="27" sheetId="63" r:id="rId29"/>
    <sheet name="28" sheetId="64" r:id="rId30"/>
    <sheet name="29" sheetId="65" r:id="rId31"/>
    <sheet name="30" sheetId="66" r:id="rId32"/>
    <sheet name="31" sheetId="67" r:id="rId33"/>
    <sheet name="32" sheetId="68" r:id="rId34"/>
    <sheet name="33" sheetId="69" r:id="rId35"/>
    <sheet name="34" sheetId="70" r:id="rId36"/>
    <sheet name="35" sheetId="71" r:id="rId37"/>
    <sheet name="36" sheetId="72" r:id="rId38"/>
    <sheet name="37" sheetId="73" r:id="rId39"/>
    <sheet name="38" sheetId="74" r:id="rId40"/>
    <sheet name="39" sheetId="75" r:id="rId41"/>
    <sheet name="40" sheetId="76" r:id="rId42"/>
    <sheet name="Equation Master" sheetId="1" r:id="rId43"/>
  </sheets>
  <definedNames>
    <definedName name="_xlnm.Print_Area" localSheetId="1">'Zone Model'!$A:$AP</definedName>
  </definedNames>
  <calcPr calcId="162913"/>
</workbook>
</file>

<file path=xl/calcChain.xml><?xml version="1.0" encoding="utf-8"?>
<calcChain xmlns="http://schemas.openxmlformats.org/spreadsheetml/2006/main">
  <c r="Q18" i="11" l="1"/>
  <c r="V18" i="11"/>
  <c r="AI36" i="11" l="1"/>
  <c r="AD36" i="11"/>
  <c r="AE38" i="11" s="1"/>
  <c r="AI31" i="11"/>
  <c r="AJ32" i="11" s="1"/>
  <c r="AD31" i="11"/>
  <c r="AE32" i="11" s="1"/>
  <c r="AI25" i="11"/>
  <c r="AJ27" i="11" s="1"/>
  <c r="AD25" i="11"/>
  <c r="AE28" i="11" s="1"/>
  <c r="AI20" i="11"/>
  <c r="AJ23" i="11" s="1"/>
  <c r="AD20" i="11"/>
  <c r="AE21" i="11" s="1"/>
  <c r="AI15" i="11"/>
  <c r="AJ16" i="11" s="1"/>
  <c r="AD15" i="11"/>
  <c r="AI9" i="11"/>
  <c r="AJ12" i="11" s="1"/>
  <c r="AD9" i="11"/>
  <c r="AE12" i="11" s="1"/>
  <c r="AI4" i="11"/>
  <c r="AJ6" i="11" s="1"/>
  <c r="AD4" i="11"/>
  <c r="AE5" i="11" s="1"/>
  <c r="X36" i="11"/>
  <c r="Y38" i="11" s="1"/>
  <c r="S36" i="11"/>
  <c r="T39" i="11" s="1"/>
  <c r="N36" i="11"/>
  <c r="O38" i="11" s="1"/>
  <c r="X31" i="11"/>
  <c r="Y32" i="11" s="1"/>
  <c r="S31" i="11"/>
  <c r="T33" i="11" s="1"/>
  <c r="N31" i="11"/>
  <c r="O34" i="11" s="1"/>
  <c r="N9" i="11"/>
  <c r="S9" i="11"/>
  <c r="T12" i="11" s="1"/>
  <c r="X9" i="11"/>
  <c r="Y11" i="11" s="1"/>
  <c r="X4" i="11"/>
  <c r="Y7" i="11" s="1"/>
  <c r="S4" i="11"/>
  <c r="T6" i="11" s="1"/>
  <c r="N4" i="11"/>
  <c r="O5" i="11" s="1"/>
  <c r="H36" i="11"/>
  <c r="I38" i="11" s="1"/>
  <c r="C36" i="11"/>
  <c r="D37" i="11" s="1"/>
  <c r="C31" i="11"/>
  <c r="D33" i="11" s="1"/>
  <c r="H31" i="11"/>
  <c r="I34" i="11" s="1"/>
  <c r="H25" i="11"/>
  <c r="I26" i="11" s="1"/>
  <c r="C25" i="11"/>
  <c r="D28" i="11" s="1"/>
  <c r="H20" i="11"/>
  <c r="I21" i="11" s="1"/>
  <c r="C20" i="11"/>
  <c r="D22" i="11" s="1"/>
  <c r="C15" i="11"/>
  <c r="D17" i="11" s="1"/>
  <c r="H9" i="11"/>
  <c r="C9" i="11"/>
  <c r="D12" i="11" s="1"/>
  <c r="H4" i="11"/>
  <c r="I5" i="11" s="1"/>
  <c r="AJ28" i="11"/>
  <c r="AE23" i="11"/>
  <c r="AJ18" i="11"/>
  <c r="AJ5" i="11"/>
  <c r="Y39" i="11"/>
  <c r="T34" i="11"/>
  <c r="T5" i="11"/>
  <c r="I39" i="11"/>
  <c r="I27" i="11"/>
  <c r="C4" i="11"/>
  <c r="H15" i="11"/>
  <c r="H13" i="42"/>
  <c r="H26" i="42" s="1"/>
  <c r="D16" i="11"/>
  <c r="B2" i="76"/>
  <c r="B2" i="75"/>
  <c r="B2" i="74"/>
  <c r="B2" i="73"/>
  <c r="B2" i="72"/>
  <c r="B2" i="71"/>
  <c r="B2" i="70"/>
  <c r="B2" i="69"/>
  <c r="B2" i="68"/>
  <c r="B2" i="67"/>
  <c r="B2" i="66"/>
  <c r="B2" i="65"/>
  <c r="B2" i="64"/>
  <c r="B2" i="63"/>
  <c r="B2" i="62"/>
  <c r="B2" i="61"/>
  <c r="B2" i="60"/>
  <c r="B2" i="59"/>
  <c r="B2" i="58"/>
  <c r="B2" i="57"/>
  <c r="B2" i="56"/>
  <c r="B2" i="55"/>
  <c r="B2" i="54"/>
  <c r="B2" i="53"/>
  <c r="B2" i="52"/>
  <c r="B2" i="51"/>
  <c r="B2" i="50"/>
  <c r="B2" i="49"/>
  <c r="B2" i="48"/>
  <c r="B2" i="47"/>
  <c r="B2" i="46"/>
  <c r="B2" i="45"/>
  <c r="B2" i="44"/>
  <c r="B2" i="43"/>
  <c r="B2" i="42"/>
  <c r="B2" i="41"/>
  <c r="B2" i="39"/>
  <c r="B2" i="38"/>
  <c r="B2" i="36"/>
  <c r="H23" i="76"/>
  <c r="H19" i="76"/>
  <c r="U18" i="76"/>
  <c r="H18" i="76"/>
  <c r="AC17" i="76"/>
  <c r="AA17" i="76"/>
  <c r="AC16" i="76"/>
  <c r="AA16" i="76"/>
  <c r="U16" i="76"/>
  <c r="U14" i="76"/>
  <c r="H13" i="76"/>
  <c r="H26" i="76" s="1"/>
  <c r="U12" i="76"/>
  <c r="H12" i="76"/>
  <c r="H25" i="76" s="1"/>
  <c r="H11" i="76"/>
  <c r="H24" i="76" s="1"/>
  <c r="U10" i="76"/>
  <c r="H10" i="76"/>
  <c r="U8" i="76"/>
  <c r="U6" i="76"/>
  <c r="H26" i="75"/>
  <c r="H25" i="75"/>
  <c r="H24" i="75"/>
  <c r="H23" i="75"/>
  <c r="H19" i="75"/>
  <c r="U18" i="75"/>
  <c r="H18" i="75"/>
  <c r="AC17" i="75"/>
  <c r="AA17" i="75"/>
  <c r="AC16" i="75"/>
  <c r="AA16" i="75"/>
  <c r="U16" i="75"/>
  <c r="U14" i="75"/>
  <c r="H13" i="75"/>
  <c r="U12" i="75"/>
  <c r="H12" i="75"/>
  <c r="H11" i="75"/>
  <c r="U10" i="75"/>
  <c r="H10" i="75"/>
  <c r="U8" i="75"/>
  <c r="U6" i="75"/>
  <c r="H26" i="74"/>
  <c r="H25" i="74"/>
  <c r="H24" i="74"/>
  <c r="H23" i="74"/>
  <c r="H19" i="74"/>
  <c r="U18" i="74"/>
  <c r="H18" i="74"/>
  <c r="H20" i="74" s="1"/>
  <c r="B20" i="74" s="1"/>
  <c r="AC17" i="74"/>
  <c r="AE17" i="74" s="1"/>
  <c r="AA17" i="74"/>
  <c r="AC16" i="74"/>
  <c r="AA16" i="74"/>
  <c r="U16" i="74"/>
  <c r="U14" i="74"/>
  <c r="H13" i="74"/>
  <c r="U12" i="74"/>
  <c r="H12" i="74"/>
  <c r="H11" i="74"/>
  <c r="U10" i="74"/>
  <c r="H10" i="74"/>
  <c r="U8" i="74"/>
  <c r="U6" i="74"/>
  <c r="H26" i="73"/>
  <c r="H25" i="73"/>
  <c r="H24" i="73"/>
  <c r="H23" i="73"/>
  <c r="H19" i="73"/>
  <c r="U18" i="73"/>
  <c r="H18" i="73"/>
  <c r="AC17" i="73"/>
  <c r="AA17" i="73"/>
  <c r="AC16" i="73"/>
  <c r="AA16" i="73"/>
  <c r="U16" i="73"/>
  <c r="U14" i="73"/>
  <c r="H13" i="73"/>
  <c r="U12" i="73"/>
  <c r="H12" i="73"/>
  <c r="H11" i="73"/>
  <c r="U10" i="73"/>
  <c r="H10" i="73"/>
  <c r="U8" i="73"/>
  <c r="U6" i="73"/>
  <c r="H26" i="72"/>
  <c r="H25" i="72"/>
  <c r="H24" i="72"/>
  <c r="H23" i="72"/>
  <c r="H19" i="72"/>
  <c r="U18" i="72"/>
  <c r="H18" i="72"/>
  <c r="AC17" i="72"/>
  <c r="AE17" i="72" s="1"/>
  <c r="AA17" i="72"/>
  <c r="AC16" i="72"/>
  <c r="AA16" i="72"/>
  <c r="U16" i="72"/>
  <c r="U14" i="72"/>
  <c r="H13" i="72"/>
  <c r="U12" i="72"/>
  <c r="H12" i="72"/>
  <c r="H11" i="72"/>
  <c r="U10" i="72"/>
  <c r="H10" i="72"/>
  <c r="U8" i="72"/>
  <c r="U6" i="72"/>
  <c r="H26" i="71"/>
  <c r="H25" i="71"/>
  <c r="H24" i="71"/>
  <c r="H23" i="71"/>
  <c r="H19" i="71"/>
  <c r="U18" i="71"/>
  <c r="H18" i="71"/>
  <c r="AC17" i="71"/>
  <c r="AA17" i="71"/>
  <c r="AC16" i="71"/>
  <c r="AA16" i="71"/>
  <c r="U16" i="71"/>
  <c r="U14" i="71"/>
  <c r="H13" i="71"/>
  <c r="U12" i="71"/>
  <c r="H12" i="71"/>
  <c r="H11" i="71"/>
  <c r="U10" i="71"/>
  <c r="H10" i="71"/>
  <c r="U8" i="71"/>
  <c r="U6" i="71"/>
  <c r="H26" i="70"/>
  <c r="H25" i="70"/>
  <c r="H24" i="70"/>
  <c r="H23" i="70"/>
  <c r="H19" i="70"/>
  <c r="U18" i="70"/>
  <c r="H18" i="70"/>
  <c r="AC17" i="70"/>
  <c r="AE17" i="70" s="1"/>
  <c r="AA17" i="70"/>
  <c r="AC16" i="70"/>
  <c r="AE16" i="70" s="1"/>
  <c r="AA16" i="70"/>
  <c r="U16" i="70"/>
  <c r="U14" i="70"/>
  <c r="H13" i="70"/>
  <c r="U12" i="70"/>
  <c r="H12" i="70"/>
  <c r="H11" i="70"/>
  <c r="U10" i="70"/>
  <c r="H10" i="70"/>
  <c r="U8" i="70"/>
  <c r="U6" i="70"/>
  <c r="H26" i="69"/>
  <c r="H25" i="69"/>
  <c r="H24" i="69"/>
  <c r="H23" i="69"/>
  <c r="H19" i="69"/>
  <c r="U18" i="69"/>
  <c r="H18" i="69"/>
  <c r="AC17" i="69"/>
  <c r="AA17" i="69"/>
  <c r="AC16" i="69"/>
  <c r="AA16" i="69"/>
  <c r="U16" i="69"/>
  <c r="U14" i="69"/>
  <c r="H13" i="69"/>
  <c r="U12" i="69"/>
  <c r="H12" i="69"/>
  <c r="H11" i="69"/>
  <c r="U10" i="69"/>
  <c r="H10" i="69"/>
  <c r="U8" i="69"/>
  <c r="U6" i="69"/>
  <c r="H26" i="68"/>
  <c r="H25" i="68"/>
  <c r="H24" i="68"/>
  <c r="H23" i="68"/>
  <c r="H19" i="68"/>
  <c r="U18" i="68"/>
  <c r="H18" i="68"/>
  <c r="AC17" i="68"/>
  <c r="AE17" i="68" s="1"/>
  <c r="AA17" i="68"/>
  <c r="AC16" i="68"/>
  <c r="AA16" i="68"/>
  <c r="U16" i="68"/>
  <c r="U14" i="68"/>
  <c r="H13" i="68"/>
  <c r="U12" i="68"/>
  <c r="H12" i="68"/>
  <c r="H11" i="68"/>
  <c r="U10" i="68"/>
  <c r="H10" i="68"/>
  <c r="U8" i="68"/>
  <c r="U6" i="68"/>
  <c r="H19" i="67"/>
  <c r="U18" i="67"/>
  <c r="H18" i="67"/>
  <c r="H20" i="67" s="1"/>
  <c r="B20" i="67" s="1"/>
  <c r="AC17" i="67"/>
  <c r="AA17" i="67"/>
  <c r="AC16" i="67"/>
  <c r="AA16" i="67"/>
  <c r="AE16" i="67" s="1"/>
  <c r="U16" i="67"/>
  <c r="U14" i="67"/>
  <c r="H13" i="67"/>
  <c r="H26" i="67" s="1"/>
  <c r="U12" i="67"/>
  <c r="H12" i="67"/>
  <c r="H25" i="67" s="1"/>
  <c r="H11" i="67"/>
  <c r="H24" i="67" s="1"/>
  <c r="U10" i="67"/>
  <c r="H10" i="67"/>
  <c r="H23" i="67" s="1"/>
  <c r="U8" i="67"/>
  <c r="U6" i="67"/>
  <c r="H26" i="66"/>
  <c r="H25" i="66"/>
  <c r="H24" i="66"/>
  <c r="H23" i="66"/>
  <c r="H19" i="66"/>
  <c r="U18" i="66"/>
  <c r="H18" i="66"/>
  <c r="AC17" i="66"/>
  <c r="AE17" i="66" s="1"/>
  <c r="AA17" i="66"/>
  <c r="AC16" i="66"/>
  <c r="AA16" i="66"/>
  <c r="U16" i="66"/>
  <c r="U14" i="66"/>
  <c r="H13" i="66"/>
  <c r="U12" i="66"/>
  <c r="H12" i="66"/>
  <c r="H11" i="66"/>
  <c r="U10" i="66"/>
  <c r="H10" i="66"/>
  <c r="U8" i="66"/>
  <c r="U6" i="66"/>
  <c r="H26" i="65"/>
  <c r="H25" i="65"/>
  <c r="H24" i="65"/>
  <c r="H23" i="65"/>
  <c r="H19" i="65"/>
  <c r="U18" i="65"/>
  <c r="H18" i="65"/>
  <c r="AC17" i="65"/>
  <c r="AA17" i="65"/>
  <c r="AC16" i="65"/>
  <c r="AA16" i="65"/>
  <c r="U16" i="65"/>
  <c r="U14" i="65"/>
  <c r="H13" i="65"/>
  <c r="U12" i="65"/>
  <c r="H12" i="65"/>
  <c r="H11" i="65"/>
  <c r="U10" i="65"/>
  <c r="H10" i="65"/>
  <c r="U8" i="65"/>
  <c r="U6" i="65"/>
  <c r="H26" i="64"/>
  <c r="H25" i="64"/>
  <c r="H24" i="64"/>
  <c r="H23" i="64"/>
  <c r="H19" i="64"/>
  <c r="U18" i="64"/>
  <c r="H18" i="64"/>
  <c r="AC17" i="64"/>
  <c r="AA17" i="64"/>
  <c r="AC16" i="64"/>
  <c r="AE16" i="64" s="1"/>
  <c r="AA16" i="64"/>
  <c r="U16" i="64"/>
  <c r="U14" i="64"/>
  <c r="H13" i="64"/>
  <c r="U12" i="64"/>
  <c r="H12" i="64"/>
  <c r="H11" i="64"/>
  <c r="U10" i="64"/>
  <c r="H10" i="64"/>
  <c r="U8" i="64"/>
  <c r="U6" i="64"/>
  <c r="H26" i="63"/>
  <c r="H25" i="63"/>
  <c r="H24" i="63"/>
  <c r="H23" i="63"/>
  <c r="H19" i="63"/>
  <c r="U18" i="63"/>
  <c r="H18" i="63"/>
  <c r="AC17" i="63"/>
  <c r="AA17" i="63"/>
  <c r="AC16" i="63"/>
  <c r="AA16" i="63"/>
  <c r="U16" i="63"/>
  <c r="U14" i="63"/>
  <c r="H13" i="63"/>
  <c r="U12" i="63"/>
  <c r="H12" i="63"/>
  <c r="H11" i="63"/>
  <c r="U10" i="63"/>
  <c r="H10" i="63"/>
  <c r="U8" i="63"/>
  <c r="U6" i="63"/>
  <c r="H26" i="62"/>
  <c r="H25" i="62"/>
  <c r="H24" i="62"/>
  <c r="H23" i="62"/>
  <c r="H19" i="62"/>
  <c r="U18" i="62"/>
  <c r="H18" i="62"/>
  <c r="AC17" i="62"/>
  <c r="AA17" i="62"/>
  <c r="AC16" i="62"/>
  <c r="AE16" i="62" s="1"/>
  <c r="AA16" i="62"/>
  <c r="U16" i="62"/>
  <c r="U14" i="62"/>
  <c r="H13" i="62"/>
  <c r="U12" i="62"/>
  <c r="H12" i="62"/>
  <c r="H11" i="62"/>
  <c r="U10" i="62"/>
  <c r="H10" i="62"/>
  <c r="U8" i="62"/>
  <c r="U6" i="62"/>
  <c r="H26" i="61"/>
  <c r="H25" i="61"/>
  <c r="H24" i="61"/>
  <c r="H23" i="61"/>
  <c r="H19" i="61"/>
  <c r="U18" i="61"/>
  <c r="H18" i="61"/>
  <c r="AC17" i="61"/>
  <c r="AA17" i="61"/>
  <c r="AC16" i="61"/>
  <c r="AA16" i="61"/>
  <c r="U16" i="61"/>
  <c r="U14" i="61"/>
  <c r="H13" i="61"/>
  <c r="U12" i="61"/>
  <c r="H12" i="61"/>
  <c r="H11" i="61"/>
  <c r="U10" i="61"/>
  <c r="H10" i="61"/>
  <c r="U8" i="61"/>
  <c r="U6" i="61"/>
  <c r="H26" i="60"/>
  <c r="H25" i="60"/>
  <c r="H24" i="60"/>
  <c r="H23" i="60"/>
  <c r="H19" i="60"/>
  <c r="U18" i="60"/>
  <c r="H18" i="60"/>
  <c r="AC17" i="60"/>
  <c r="AE17" i="60" s="1"/>
  <c r="AA17" i="60"/>
  <c r="AC16" i="60"/>
  <c r="AE16" i="60" s="1"/>
  <c r="AA16" i="60"/>
  <c r="U16" i="60"/>
  <c r="U14" i="60"/>
  <c r="H13" i="60"/>
  <c r="U12" i="60"/>
  <c r="H12" i="60"/>
  <c r="H11" i="60"/>
  <c r="U10" i="60"/>
  <c r="H10" i="60"/>
  <c r="U8" i="60"/>
  <c r="U6" i="60"/>
  <c r="H26" i="59"/>
  <c r="H25" i="59"/>
  <c r="H24" i="59"/>
  <c r="H23" i="59"/>
  <c r="H19" i="59"/>
  <c r="U18" i="59"/>
  <c r="H18" i="59"/>
  <c r="H20" i="59" s="1"/>
  <c r="B20" i="59" s="1"/>
  <c r="AC17" i="59"/>
  <c r="AA17" i="59"/>
  <c r="AC16" i="59"/>
  <c r="AA16" i="59"/>
  <c r="U16" i="59"/>
  <c r="U14" i="59"/>
  <c r="H13" i="59"/>
  <c r="U12" i="59"/>
  <c r="H12" i="59"/>
  <c r="H11" i="59"/>
  <c r="U10" i="59"/>
  <c r="H10" i="59"/>
  <c r="U8" i="59"/>
  <c r="U6" i="59"/>
  <c r="H26" i="58"/>
  <c r="H25" i="58"/>
  <c r="H24" i="58"/>
  <c r="H23" i="58"/>
  <c r="H19" i="58"/>
  <c r="U18" i="58"/>
  <c r="H18" i="58"/>
  <c r="AC17" i="58"/>
  <c r="AA17" i="58"/>
  <c r="AC16" i="58"/>
  <c r="AA16" i="58"/>
  <c r="U16" i="58"/>
  <c r="U14" i="58"/>
  <c r="H13" i="58"/>
  <c r="U12" i="58"/>
  <c r="H12" i="58"/>
  <c r="H11" i="58"/>
  <c r="U10" i="58"/>
  <c r="H10" i="58"/>
  <c r="U8" i="58"/>
  <c r="U6" i="58"/>
  <c r="H26" i="57"/>
  <c r="H25" i="57"/>
  <c r="H24" i="57"/>
  <c r="H23" i="57"/>
  <c r="H19" i="57"/>
  <c r="U18" i="57"/>
  <c r="H18" i="57"/>
  <c r="AC17" i="57"/>
  <c r="AA17" i="57"/>
  <c r="AE17" i="57" s="1"/>
  <c r="AC16" i="57"/>
  <c r="AA16" i="57"/>
  <c r="U16" i="57"/>
  <c r="U14" i="57"/>
  <c r="H13" i="57"/>
  <c r="U12" i="57"/>
  <c r="H12" i="57"/>
  <c r="H11" i="57"/>
  <c r="U10" i="57"/>
  <c r="H10" i="57"/>
  <c r="U8" i="57"/>
  <c r="U6" i="57"/>
  <c r="H26" i="56"/>
  <c r="H25" i="56"/>
  <c r="H24" i="56"/>
  <c r="H23" i="56"/>
  <c r="H19" i="56"/>
  <c r="U18" i="56"/>
  <c r="H18" i="56"/>
  <c r="AC17" i="56"/>
  <c r="AE17" i="56" s="1"/>
  <c r="AA17" i="56"/>
  <c r="AC16" i="56"/>
  <c r="AA16" i="56"/>
  <c r="U16" i="56"/>
  <c r="U14" i="56"/>
  <c r="H13" i="56"/>
  <c r="U12" i="56"/>
  <c r="H12" i="56"/>
  <c r="H11" i="56"/>
  <c r="U10" i="56"/>
  <c r="H10" i="56"/>
  <c r="U8" i="56"/>
  <c r="U6" i="56"/>
  <c r="H26" i="55"/>
  <c r="H25" i="55"/>
  <c r="H24" i="55"/>
  <c r="H23" i="55"/>
  <c r="H19" i="55"/>
  <c r="U18" i="55"/>
  <c r="H18" i="55"/>
  <c r="H20" i="55" s="1"/>
  <c r="B20" i="55" s="1"/>
  <c r="AC17" i="55"/>
  <c r="AA17" i="55"/>
  <c r="AC16" i="55"/>
  <c r="AA16" i="55"/>
  <c r="U16" i="55"/>
  <c r="U14" i="55"/>
  <c r="H13" i="55"/>
  <c r="U12" i="55"/>
  <c r="H12" i="55"/>
  <c r="H11" i="55"/>
  <c r="U10" i="55"/>
  <c r="H10" i="55"/>
  <c r="U8" i="55"/>
  <c r="U6" i="55"/>
  <c r="H25" i="54"/>
  <c r="H23" i="54"/>
  <c r="H19" i="54"/>
  <c r="U18" i="54"/>
  <c r="H18" i="54"/>
  <c r="AC17" i="54"/>
  <c r="AA17" i="54"/>
  <c r="AC16" i="54"/>
  <c r="AA16" i="54"/>
  <c r="U16" i="54"/>
  <c r="U14" i="54"/>
  <c r="H13" i="54"/>
  <c r="H26" i="54" s="1"/>
  <c r="U12" i="54"/>
  <c r="H12" i="54"/>
  <c r="H11" i="54"/>
  <c r="H24" i="54" s="1"/>
  <c r="U10" i="54"/>
  <c r="H10" i="54"/>
  <c r="U8" i="54"/>
  <c r="U6" i="54"/>
  <c r="H26" i="53"/>
  <c r="H25" i="53"/>
  <c r="H24" i="53"/>
  <c r="H23" i="53"/>
  <c r="H19" i="53"/>
  <c r="U18" i="53"/>
  <c r="H18" i="53"/>
  <c r="AC17" i="53"/>
  <c r="AA17" i="53"/>
  <c r="AE17" i="53" s="1"/>
  <c r="AC16" i="53"/>
  <c r="AA16" i="53"/>
  <c r="U16" i="53"/>
  <c r="U14" i="53"/>
  <c r="H13" i="53"/>
  <c r="U12" i="53"/>
  <c r="H12" i="53"/>
  <c r="H11" i="53"/>
  <c r="U10" i="53"/>
  <c r="H10" i="53"/>
  <c r="U8" i="53"/>
  <c r="U6" i="53"/>
  <c r="H26" i="52"/>
  <c r="H25" i="52"/>
  <c r="H24" i="52"/>
  <c r="H23" i="52"/>
  <c r="H19" i="52"/>
  <c r="U18" i="52"/>
  <c r="H18" i="52"/>
  <c r="AC17" i="52"/>
  <c r="AA17" i="52"/>
  <c r="AC16" i="52"/>
  <c r="AA16" i="52"/>
  <c r="U16" i="52"/>
  <c r="U14" i="52"/>
  <c r="H13" i="52"/>
  <c r="U12" i="52"/>
  <c r="H12" i="52"/>
  <c r="H11" i="52"/>
  <c r="U10" i="52"/>
  <c r="H10" i="52"/>
  <c r="U8" i="52"/>
  <c r="U6" i="52"/>
  <c r="H26" i="51"/>
  <c r="H25" i="51"/>
  <c r="H24" i="51"/>
  <c r="H23" i="51"/>
  <c r="H19" i="51"/>
  <c r="U18" i="51"/>
  <c r="H18" i="51"/>
  <c r="AC17" i="51"/>
  <c r="AA17" i="51"/>
  <c r="AC16" i="51"/>
  <c r="AA16" i="51"/>
  <c r="AE16" i="51" s="1"/>
  <c r="U16" i="51"/>
  <c r="U14" i="51"/>
  <c r="H13" i="51"/>
  <c r="U12" i="51"/>
  <c r="H12" i="51"/>
  <c r="H11" i="51"/>
  <c r="U10" i="51"/>
  <c r="H10" i="51"/>
  <c r="U8" i="51"/>
  <c r="U6" i="51"/>
  <c r="H26" i="50"/>
  <c r="H25" i="50"/>
  <c r="H24" i="50"/>
  <c r="H23" i="50"/>
  <c r="H19" i="50"/>
  <c r="U18" i="50"/>
  <c r="H18" i="50"/>
  <c r="H20" i="50" s="1"/>
  <c r="B20" i="50" s="1"/>
  <c r="AC17" i="50"/>
  <c r="AE17" i="50" s="1"/>
  <c r="AA17" i="50"/>
  <c r="AC16" i="50"/>
  <c r="AA16" i="50"/>
  <c r="U16" i="50"/>
  <c r="U14" i="50"/>
  <c r="H13" i="50"/>
  <c r="U12" i="50"/>
  <c r="H12" i="50"/>
  <c r="H11" i="50"/>
  <c r="U10" i="50"/>
  <c r="H10" i="50"/>
  <c r="U8" i="50"/>
  <c r="U6" i="50"/>
  <c r="H26" i="49"/>
  <c r="H25" i="49"/>
  <c r="H24" i="49"/>
  <c r="H23" i="49"/>
  <c r="H19" i="49"/>
  <c r="U18" i="49"/>
  <c r="H18" i="49"/>
  <c r="H20" i="49" s="1"/>
  <c r="B20" i="49" s="1"/>
  <c r="AC17" i="49"/>
  <c r="AA17" i="49"/>
  <c r="AC16" i="49"/>
  <c r="AA16" i="49"/>
  <c r="U16" i="49"/>
  <c r="U14" i="49"/>
  <c r="H13" i="49"/>
  <c r="U12" i="49"/>
  <c r="H12" i="49"/>
  <c r="H11" i="49"/>
  <c r="U10" i="49"/>
  <c r="H10" i="49"/>
  <c r="U8" i="49"/>
  <c r="U6" i="49"/>
  <c r="H26" i="48"/>
  <c r="H25" i="48"/>
  <c r="H24" i="48"/>
  <c r="H23" i="48"/>
  <c r="H19" i="48"/>
  <c r="U18" i="48"/>
  <c r="H18" i="48"/>
  <c r="AC17" i="48"/>
  <c r="AA17" i="48"/>
  <c r="AC16" i="48"/>
  <c r="AE16" i="48" s="1"/>
  <c r="AA16" i="48"/>
  <c r="U16" i="48"/>
  <c r="U14" i="48"/>
  <c r="H13" i="48"/>
  <c r="U12" i="48"/>
  <c r="H12" i="48"/>
  <c r="H11" i="48"/>
  <c r="U10" i="48"/>
  <c r="H10" i="48"/>
  <c r="U8" i="48"/>
  <c r="U6" i="48"/>
  <c r="H26" i="47"/>
  <c r="H25" i="47"/>
  <c r="H24" i="47"/>
  <c r="H23" i="47"/>
  <c r="H19" i="47"/>
  <c r="U18" i="47"/>
  <c r="H18" i="47"/>
  <c r="AC17" i="47"/>
  <c r="AA17" i="47"/>
  <c r="AC16" i="47"/>
  <c r="AE16" i="47" s="1"/>
  <c r="AA16" i="47"/>
  <c r="U16" i="47"/>
  <c r="U14" i="47"/>
  <c r="H13" i="47"/>
  <c r="U12" i="47"/>
  <c r="H12" i="47"/>
  <c r="H11" i="47"/>
  <c r="U10" i="47"/>
  <c r="H10" i="47"/>
  <c r="U8" i="47"/>
  <c r="U6" i="47"/>
  <c r="H26" i="46"/>
  <c r="H25" i="46"/>
  <c r="H24" i="46"/>
  <c r="H23" i="46"/>
  <c r="H19" i="46"/>
  <c r="U18" i="46"/>
  <c r="H18" i="46"/>
  <c r="AC17" i="46"/>
  <c r="AE17" i="46" s="1"/>
  <c r="AA17" i="46"/>
  <c r="AC16" i="46"/>
  <c r="AA16" i="46"/>
  <c r="AE16" i="46" s="1"/>
  <c r="U16" i="46"/>
  <c r="U14" i="46"/>
  <c r="H13" i="46"/>
  <c r="U12" i="46"/>
  <c r="H12" i="46"/>
  <c r="H11" i="46"/>
  <c r="U10" i="46"/>
  <c r="H10" i="46"/>
  <c r="U8" i="46"/>
  <c r="U6" i="46"/>
  <c r="H26" i="45"/>
  <c r="H25" i="45"/>
  <c r="H24" i="45"/>
  <c r="H23" i="45"/>
  <c r="H19" i="45"/>
  <c r="U18" i="45"/>
  <c r="H18" i="45"/>
  <c r="H20" i="45" s="1"/>
  <c r="B20" i="45" s="1"/>
  <c r="AC17" i="45"/>
  <c r="AA17" i="45"/>
  <c r="AC16" i="45"/>
  <c r="AA16" i="45"/>
  <c r="U16" i="45"/>
  <c r="U14" i="45"/>
  <c r="H13" i="45"/>
  <c r="U12" i="45"/>
  <c r="H12" i="45"/>
  <c r="H11" i="45"/>
  <c r="U10" i="45"/>
  <c r="H10" i="45"/>
  <c r="U8" i="45"/>
  <c r="U6" i="45"/>
  <c r="H26" i="44"/>
  <c r="H25" i="44"/>
  <c r="H24" i="44"/>
  <c r="H23" i="44"/>
  <c r="H19" i="44"/>
  <c r="U18" i="44"/>
  <c r="H18" i="44"/>
  <c r="H20" i="44" s="1"/>
  <c r="B20" i="44" s="1"/>
  <c r="AC17" i="44"/>
  <c r="AA17" i="44"/>
  <c r="AC16" i="44"/>
  <c r="AA16" i="44"/>
  <c r="U16" i="44"/>
  <c r="U14" i="44"/>
  <c r="H13" i="44"/>
  <c r="U12" i="44"/>
  <c r="H12" i="44"/>
  <c r="H11" i="44"/>
  <c r="U10" i="44"/>
  <c r="H10" i="44"/>
  <c r="U8" i="44"/>
  <c r="U6" i="44"/>
  <c r="H26" i="43"/>
  <c r="H25" i="43"/>
  <c r="H24" i="43"/>
  <c r="H23" i="43"/>
  <c r="H19" i="43"/>
  <c r="U18" i="43"/>
  <c r="H18" i="43"/>
  <c r="AC17" i="43"/>
  <c r="AA17" i="43"/>
  <c r="AC16" i="43"/>
  <c r="AE16" i="43" s="1"/>
  <c r="AA16" i="43"/>
  <c r="U16" i="43"/>
  <c r="U14" i="43"/>
  <c r="H13" i="43"/>
  <c r="U12" i="43"/>
  <c r="H12" i="43"/>
  <c r="H11" i="43"/>
  <c r="U10" i="43"/>
  <c r="H10" i="43"/>
  <c r="U8" i="43"/>
  <c r="U6" i="43"/>
  <c r="H19" i="42"/>
  <c r="U18" i="42"/>
  <c r="H18" i="42"/>
  <c r="H20" i="42" s="1"/>
  <c r="B20" i="42" s="1"/>
  <c r="AC17" i="42"/>
  <c r="AA17" i="42"/>
  <c r="AC16" i="42"/>
  <c r="AA16" i="42"/>
  <c r="U16" i="42"/>
  <c r="U14" i="42"/>
  <c r="U12" i="42"/>
  <c r="H12" i="42"/>
  <c r="H25" i="42" s="1"/>
  <c r="H11" i="42"/>
  <c r="H24" i="42" s="1"/>
  <c r="U10" i="42"/>
  <c r="H10" i="42"/>
  <c r="H23" i="42" s="1"/>
  <c r="U8" i="42"/>
  <c r="U6" i="42"/>
  <c r="H26" i="41"/>
  <c r="H25" i="41"/>
  <c r="H24" i="41"/>
  <c r="H23" i="41"/>
  <c r="H19" i="41"/>
  <c r="U18" i="41"/>
  <c r="H18" i="41"/>
  <c r="H20" i="41" s="1"/>
  <c r="B20" i="41" s="1"/>
  <c r="AC17" i="41"/>
  <c r="AE17" i="41" s="1"/>
  <c r="AA17" i="41"/>
  <c r="AC16" i="41"/>
  <c r="AA16" i="41"/>
  <c r="U16" i="41"/>
  <c r="U14" i="41"/>
  <c r="H13" i="41"/>
  <c r="U12" i="41"/>
  <c r="H12" i="41"/>
  <c r="H11" i="41"/>
  <c r="U10" i="41"/>
  <c r="H10" i="41"/>
  <c r="U8" i="41"/>
  <c r="U6" i="41"/>
  <c r="H26" i="39"/>
  <c r="H25" i="39"/>
  <c r="H19" i="39"/>
  <c r="U18" i="39"/>
  <c r="H18" i="39"/>
  <c r="AC17" i="39"/>
  <c r="AA17" i="39"/>
  <c r="AC16" i="39"/>
  <c r="AA16" i="39"/>
  <c r="U16" i="39"/>
  <c r="U14" i="39"/>
  <c r="H13" i="39"/>
  <c r="U12" i="39"/>
  <c r="H12" i="39"/>
  <c r="H11" i="39"/>
  <c r="H24" i="39" s="1"/>
  <c r="U10" i="39"/>
  <c r="H10" i="39"/>
  <c r="H23" i="39" s="1"/>
  <c r="U8" i="39"/>
  <c r="U6" i="39"/>
  <c r="H26" i="38"/>
  <c r="H25" i="38"/>
  <c r="H24" i="38"/>
  <c r="H23" i="38"/>
  <c r="H19" i="38"/>
  <c r="U18" i="38"/>
  <c r="H18" i="38"/>
  <c r="AC17" i="38"/>
  <c r="AE17" i="38" s="1"/>
  <c r="AA17" i="38"/>
  <c r="AC16" i="38"/>
  <c r="AA16" i="38"/>
  <c r="U16" i="38"/>
  <c r="U14" i="38"/>
  <c r="H13" i="38"/>
  <c r="U12" i="38"/>
  <c r="H12" i="38"/>
  <c r="H11" i="38"/>
  <c r="U10" i="38"/>
  <c r="H10" i="38"/>
  <c r="U8" i="38"/>
  <c r="U6" i="38"/>
  <c r="H26" i="36"/>
  <c r="H25" i="36"/>
  <c r="H24" i="36"/>
  <c r="H23" i="36"/>
  <c r="H19" i="36"/>
  <c r="U18" i="36"/>
  <c r="H18" i="36"/>
  <c r="H20" i="36" s="1"/>
  <c r="B20" i="36" s="1"/>
  <c r="AC17" i="36"/>
  <c r="AA17" i="36"/>
  <c r="AC16" i="36"/>
  <c r="AA16" i="36"/>
  <c r="U16" i="36"/>
  <c r="U14" i="36"/>
  <c r="H13" i="36"/>
  <c r="U12" i="36"/>
  <c r="H12" i="36"/>
  <c r="H11" i="36"/>
  <c r="U10" i="36"/>
  <c r="H10" i="36"/>
  <c r="U8" i="36"/>
  <c r="U6" i="36"/>
  <c r="AA17" i="12"/>
  <c r="AC17" i="12"/>
  <c r="AC16" i="12"/>
  <c r="AA16" i="12"/>
  <c r="B2" i="12"/>
  <c r="AE17" i="44" l="1"/>
  <c r="AE17" i="48"/>
  <c r="AE17" i="52"/>
  <c r="AE17" i="58"/>
  <c r="AE17" i="49"/>
  <c r="AE17" i="55"/>
  <c r="AE17" i="59"/>
  <c r="AE17" i="63"/>
  <c r="AE16" i="65"/>
  <c r="AE16" i="73"/>
  <c r="AE16" i="74"/>
  <c r="AE17" i="75"/>
  <c r="D26" i="11"/>
  <c r="Y6" i="11"/>
  <c r="AE11" i="11"/>
  <c r="AE17" i="43"/>
  <c r="AE16" i="45"/>
  <c r="AE17" i="47"/>
  <c r="AE18" i="47" s="1"/>
  <c r="AE16" i="49"/>
  <c r="AE18" i="49" s="1"/>
  <c r="AE17" i="51"/>
  <c r="AE18" i="51" s="1"/>
  <c r="AE16" i="53"/>
  <c r="AE16" i="55"/>
  <c r="AE17" i="61"/>
  <c r="AE16" i="63"/>
  <c r="AE18" i="63" s="1"/>
  <c r="AE17" i="65"/>
  <c r="AE17" i="69"/>
  <c r="I11" i="11"/>
  <c r="D21" i="11"/>
  <c r="T38" i="11"/>
  <c r="AE39" i="11"/>
  <c r="O33" i="11"/>
  <c r="AE27" i="11"/>
  <c r="O39" i="11"/>
  <c r="AE7" i="11"/>
  <c r="AJ17" i="11"/>
  <c r="AJ33" i="11"/>
  <c r="I7" i="11"/>
  <c r="I6" i="11"/>
  <c r="D23" i="11"/>
  <c r="Y34" i="11"/>
  <c r="AE6" i="11"/>
  <c r="AE17" i="39"/>
  <c r="AE18" i="46"/>
  <c r="AE18" i="74"/>
  <c r="H20" i="43"/>
  <c r="B20" i="43" s="1"/>
  <c r="H20" i="47"/>
  <c r="B20" i="47" s="1"/>
  <c r="H20" i="51"/>
  <c r="B20" i="51" s="1"/>
  <c r="H20" i="64"/>
  <c r="B20" i="64" s="1"/>
  <c r="AE16" i="68"/>
  <c r="AE16" i="72"/>
  <c r="AE18" i="72" s="1"/>
  <c r="H20" i="72"/>
  <c r="B20" i="72" s="1"/>
  <c r="AE17" i="73"/>
  <c r="AE18" i="73" s="1"/>
  <c r="AE16" i="75"/>
  <c r="H20" i="75"/>
  <c r="B20" i="75" s="1"/>
  <c r="AE16" i="44"/>
  <c r="AE18" i="44" s="1"/>
  <c r="AE16" i="52"/>
  <c r="AE18" i="52" s="1"/>
  <c r="AE16" i="58"/>
  <c r="H20" i="62"/>
  <c r="B20" i="62" s="1"/>
  <c r="AE16" i="69"/>
  <c r="AE17" i="71"/>
  <c r="AE17" i="67"/>
  <c r="AE18" i="67" s="1"/>
  <c r="AE17" i="76"/>
  <c r="AE16" i="76"/>
  <c r="AJ37" i="11"/>
  <c r="AE17" i="36"/>
  <c r="AE16" i="36"/>
  <c r="AE18" i="36" s="1"/>
  <c r="AE16" i="11"/>
  <c r="I17" i="11"/>
  <c r="AE17" i="54"/>
  <c r="H20" i="54"/>
  <c r="B20" i="54" s="1"/>
  <c r="AE16" i="54"/>
  <c r="O11" i="11"/>
  <c r="O10" i="11"/>
  <c r="AE18" i="11"/>
  <c r="AJ38" i="11"/>
  <c r="AJ39" i="11"/>
  <c r="AE37" i="11"/>
  <c r="AJ34" i="11"/>
  <c r="AE34" i="11"/>
  <c r="AE33" i="11"/>
  <c r="AJ26" i="11"/>
  <c r="AE26" i="11"/>
  <c r="AJ21" i="11"/>
  <c r="AJ22" i="11"/>
  <c r="AE22" i="11"/>
  <c r="AE17" i="11"/>
  <c r="AJ10" i="11"/>
  <c r="AJ11" i="11"/>
  <c r="AE10" i="11"/>
  <c r="AJ7" i="11"/>
  <c r="Y37" i="11"/>
  <c r="T37" i="11"/>
  <c r="O37" i="11"/>
  <c r="Y33" i="11"/>
  <c r="T32" i="11"/>
  <c r="O32" i="11"/>
  <c r="O12" i="11"/>
  <c r="T10" i="11"/>
  <c r="T11" i="11"/>
  <c r="Y10" i="11"/>
  <c r="Y12" i="11"/>
  <c r="Y5" i="11"/>
  <c r="T7" i="11"/>
  <c r="O6" i="11"/>
  <c r="O7" i="11"/>
  <c r="I37" i="11"/>
  <c r="D38" i="11"/>
  <c r="D39" i="11"/>
  <c r="D34" i="11"/>
  <c r="D32" i="11"/>
  <c r="I33" i="11"/>
  <c r="I32" i="11"/>
  <c r="I28" i="11"/>
  <c r="D27" i="11"/>
  <c r="I22" i="11"/>
  <c r="I23" i="11"/>
  <c r="D18" i="11"/>
  <c r="I10" i="11"/>
  <c r="I12" i="11"/>
  <c r="D10" i="11"/>
  <c r="D11" i="11"/>
  <c r="I16" i="11"/>
  <c r="I18" i="11"/>
  <c r="H20" i="53"/>
  <c r="B20" i="53" s="1"/>
  <c r="AE16" i="57"/>
  <c r="H20" i="57"/>
  <c r="B20" i="57" s="1"/>
  <c r="AE16" i="66"/>
  <c r="H20" i="66"/>
  <c r="B20" i="66" s="1"/>
  <c r="AE18" i="53"/>
  <c r="AE16" i="39"/>
  <c r="AE18" i="39" s="1"/>
  <c r="AE18" i="55"/>
  <c r="AE16" i="56"/>
  <c r="AE18" i="56" s="1"/>
  <c r="H20" i="56"/>
  <c r="B20" i="56" s="1"/>
  <c r="AE18" i="69"/>
  <c r="H20" i="69"/>
  <c r="B20" i="69" s="1"/>
  <c r="H20" i="71"/>
  <c r="B20" i="71" s="1"/>
  <c r="AE18" i="43"/>
  <c r="H20" i="46"/>
  <c r="B20" i="46" s="1"/>
  <c r="AE18" i="48"/>
  <c r="H20" i="48"/>
  <c r="B20" i="48" s="1"/>
  <c r="AE16" i="59"/>
  <c r="AE18" i="59" s="1"/>
  <c r="AE16" i="61"/>
  <c r="AE18" i="61" s="1"/>
  <c r="H20" i="61"/>
  <c r="B20" i="61" s="1"/>
  <c r="AE17" i="62"/>
  <c r="AE18" i="62" s="1"/>
  <c r="H20" i="63"/>
  <c r="B20" i="63" s="1"/>
  <c r="AE17" i="64"/>
  <c r="AE18" i="64" s="1"/>
  <c r="H20" i="65"/>
  <c r="B20" i="65" s="1"/>
  <c r="H20" i="68"/>
  <c r="B20" i="68" s="1"/>
  <c r="AE16" i="71"/>
  <c r="H20" i="73"/>
  <c r="B20" i="73" s="1"/>
  <c r="AE16" i="38"/>
  <c r="AE18" i="38" s="1"/>
  <c r="H20" i="38"/>
  <c r="B20" i="38" s="1"/>
  <c r="AE17" i="42"/>
  <c r="AE17" i="45"/>
  <c r="AE18" i="45" s="1"/>
  <c r="H20" i="52"/>
  <c r="B20" i="52" s="1"/>
  <c r="H20" i="39"/>
  <c r="B20" i="39" s="1"/>
  <c r="AE18" i="75"/>
  <c r="AE16" i="41"/>
  <c r="AE18" i="41" s="1"/>
  <c r="AE16" i="42"/>
  <c r="AE16" i="50"/>
  <c r="AE18" i="50" s="1"/>
  <c r="AE18" i="58"/>
  <c r="H20" i="58"/>
  <c r="B20" i="58" s="1"/>
  <c r="AE18" i="60"/>
  <c r="H20" i="60"/>
  <c r="B20" i="60" s="1"/>
  <c r="AE18" i="68"/>
  <c r="AE18" i="70"/>
  <c r="H20" i="70"/>
  <c r="B20" i="70" s="1"/>
  <c r="H20" i="76"/>
  <c r="B20" i="76" s="1"/>
  <c r="AE18" i="76"/>
  <c r="AE18" i="71"/>
  <c r="AE18" i="66"/>
  <c r="AE18" i="57"/>
  <c r="AE17" i="12"/>
  <c r="AE16" i="12"/>
  <c r="U10" i="12"/>
  <c r="U12" i="12"/>
  <c r="U14" i="12"/>
  <c r="AE18" i="65" l="1"/>
  <c r="AE18" i="54"/>
  <c r="AE18" i="42"/>
  <c r="Q16" i="11"/>
  <c r="AE18" i="12"/>
  <c r="U18" i="12"/>
  <c r="U16" i="12"/>
  <c r="U8" i="12"/>
  <c r="U6" i="12"/>
  <c r="H19" i="12" l="1"/>
  <c r="H18" i="12"/>
  <c r="H13" i="12"/>
  <c r="H12" i="12"/>
  <c r="H11" i="12"/>
  <c r="H24" i="12" s="1"/>
  <c r="H10" i="12"/>
  <c r="H23" i="12" s="1"/>
  <c r="AE66" i="10"/>
  <c r="U66" i="10"/>
  <c r="G43" i="10"/>
  <c r="G42" i="10"/>
  <c r="U59" i="10"/>
  <c r="AD59" i="10"/>
  <c r="G41" i="10"/>
  <c r="G40" i="10"/>
  <c r="D5" i="11" l="1"/>
  <c r="H26" i="12"/>
  <c r="H25" i="12"/>
  <c r="H20" i="12"/>
  <c r="B20" i="12" s="1"/>
  <c r="H11" i="1"/>
  <c r="G19" i="1"/>
  <c r="H19" i="1" s="1"/>
  <c r="G13" i="1"/>
  <c r="H13" i="1" s="1"/>
  <c r="G14" i="1"/>
  <c r="H14" i="1" s="1"/>
  <c r="G15" i="1"/>
  <c r="H15" i="1" s="1"/>
  <c r="G16" i="1"/>
  <c r="H16" i="1" s="1"/>
  <c r="G17" i="1"/>
  <c r="G18" i="1"/>
  <c r="H18" i="1" s="1"/>
  <c r="G12" i="1"/>
  <c r="G48" i="10" s="1"/>
  <c r="J3" i="1"/>
  <c r="J4" i="1"/>
  <c r="J5" i="1"/>
  <c r="J6" i="1"/>
  <c r="J7" i="1"/>
  <c r="J8" i="1"/>
  <c r="H12" i="1" l="1"/>
  <c r="G49" i="10" s="1"/>
  <c r="G50" i="10" s="1"/>
  <c r="B50" i="10" s="1"/>
  <c r="D7" i="11"/>
  <c r="V21" i="11" s="1"/>
  <c r="V22" i="11" s="1"/>
  <c r="D6" i="11"/>
  <c r="Q21" i="11" s="1"/>
  <c r="Q22" i="11" s="1"/>
  <c r="H17" i="1"/>
  <c r="V25" i="11" l="1"/>
  <c r="V26" i="11" s="1"/>
  <c r="Q25" i="11"/>
  <c r="Q26" i="11" s="1"/>
</calcChain>
</file>

<file path=xl/comments1.xml><?xml version="1.0" encoding="utf-8"?>
<comments xmlns="http://schemas.openxmlformats.org/spreadsheetml/2006/main">
  <authors>
    <author>Ngo, Johnathan</author>
  </authors>
  <commentList>
    <comment ref="A37" authorId="0" shapeId="0">
      <text>
        <r>
          <rPr>
            <b/>
            <sz val="9"/>
            <color indexed="81"/>
            <rFont val="Tahoma"/>
            <family val="2"/>
          </rPr>
          <t>Ngo, Johnathan:</t>
        </r>
        <r>
          <rPr>
            <sz val="9"/>
            <color indexed="81"/>
            <rFont val="Tahoma"/>
            <family val="2"/>
          </rPr>
          <t xml:space="preserve">
Key: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2.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3.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4.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5.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6.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7.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8.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9.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10.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11.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12.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13.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14.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15.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16.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17.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18.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19.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20.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21.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22.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23.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24.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25.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26.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27.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28.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29.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30.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31.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32.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33.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34.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35.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36.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37.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38.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39.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40.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41.xml><?xml version="1.0" encoding="utf-8"?>
<comments xmlns="http://schemas.openxmlformats.org/spreadsheetml/2006/main">
  <authors>
    <author>Ngo, Johnathan</author>
  </authors>
  <commentList>
    <comment ref="B6" authorId="0" shapeId="0">
      <text>
        <r>
          <rPr>
            <b/>
            <sz val="9"/>
            <color indexed="81"/>
            <rFont val="Tahoma"/>
            <family val="2"/>
          </rPr>
          <t>Key:</t>
        </r>
        <r>
          <rPr>
            <sz val="9"/>
            <color indexed="81"/>
            <rFont val="Tahoma"/>
            <family val="2"/>
          </rPr>
          <t xml:space="preserve">
MSN= Masks/Standard Nasal Cannula
RVM= Reservoir Masks and Venturi Masks
ICU Vent= Standard Invasive Ventilation
HFNC= Noninvasive High Flow
Oscill Vent= High Frequency Oscillating Ventilators
Noninvasive Other Devices= NI Other</t>
        </r>
      </text>
    </comment>
  </commentList>
</comments>
</file>

<file path=xl/comments42.xml><?xml version="1.0" encoding="utf-8"?>
<comments xmlns="http://schemas.openxmlformats.org/spreadsheetml/2006/main">
  <authors>
    <author>Ngo, Johnathan</author>
  </authors>
  <commentList>
    <comment ref="F2" authorId="0" shapeId="0">
      <text>
        <r>
          <rPr>
            <sz val="9"/>
            <color indexed="81"/>
            <rFont val="Tahoma"/>
            <family val="2"/>
          </rPr>
          <t>unit of lpm</t>
        </r>
      </text>
    </comment>
    <comment ref="J2" authorId="0" shapeId="0">
      <text>
        <r>
          <rPr>
            <sz val="9"/>
            <color indexed="81"/>
            <rFont val="Tahoma"/>
            <family val="2"/>
          </rPr>
          <t>Based on LPM to SCFM factor of 0.0357 identified by manual derivation</t>
        </r>
      </text>
    </comment>
    <comment ref="G4" authorId="0" shapeId="0">
      <text>
        <r>
          <rPr>
            <sz val="9"/>
            <color indexed="81"/>
            <rFont val="Tahoma"/>
            <family val="2"/>
          </rPr>
          <t>Listed at 30% to 50%, will use 50% to avoid underestimation for now.</t>
        </r>
      </text>
    </comment>
    <comment ref="F5" authorId="0" shapeId="0">
      <text>
        <r>
          <rPr>
            <sz val="9"/>
            <color indexed="81"/>
            <rFont val="Tahoma"/>
            <family val="2"/>
          </rPr>
          <t>Overridden from 12, 4.4, 7.6 for TG, O2, Air</t>
        </r>
      </text>
    </comment>
    <comment ref="F11" authorId="0" shapeId="0">
      <text>
        <r>
          <rPr>
            <sz val="9"/>
            <color indexed="81"/>
            <rFont val="Tahoma"/>
            <family val="2"/>
          </rPr>
          <t>Overridden from reference value of "1" since our team identified this as inaccurate.  Air will be consider 100% of 20.9% FiO2 gas.</t>
        </r>
      </text>
    </comment>
    <comment ref="F37" authorId="0" shapeId="0">
      <text>
        <r>
          <rPr>
            <b/>
            <sz val="9"/>
            <color indexed="81"/>
            <rFont val="Tahoma"/>
            <family val="2"/>
          </rPr>
          <t>Reference literature PSIG value for 1" pipe is used.  It is noted that this value is less than 1+1/4" pipe despite the general trend of larger pipe size leading to lower PSIG.  Use of refernece value is at your discretion.</t>
        </r>
      </text>
    </comment>
  </commentList>
</comments>
</file>

<file path=xl/sharedStrings.xml><?xml version="1.0" encoding="utf-8"?>
<sst xmlns="http://schemas.openxmlformats.org/spreadsheetml/2006/main" count="2744" uniqueCount="112">
  <si>
    <t>1/2"</t>
  </si>
  <si>
    <t>3/4"</t>
  </si>
  <si>
    <t>Oxygen</t>
  </si>
  <si>
    <t>Air</t>
  </si>
  <si>
    <t>Calculations per Room</t>
  </si>
  <si>
    <t xml:space="preserve">Variable 1: </t>
  </si>
  <si>
    <t>Medical Air</t>
  </si>
  <si>
    <t>Pipe Size</t>
  </si>
  <si>
    <t>1"</t>
  </si>
  <si>
    <t>PSIG</t>
  </si>
  <si>
    <t>Capacity</t>
  </si>
  <si>
    <t>Variable 2:</t>
  </si>
  <si>
    <t>.</t>
  </si>
  <si>
    <t>Calculations per Main Pipe</t>
  </si>
  <si>
    <t>1+1/4"</t>
  </si>
  <si>
    <t>1+1/2"</t>
  </si>
  <si>
    <t>2"</t>
  </si>
  <si>
    <t>2+1/2"</t>
  </si>
  <si>
    <t>3"</t>
  </si>
  <si>
    <t xml:space="preserve">Medical Air: </t>
  </si>
  <si>
    <t>Total Capacity</t>
  </si>
  <si>
    <t>Total Capacity in LPM</t>
  </si>
  <si>
    <t>SCFM</t>
  </si>
  <si>
    <t>Oxygen:</t>
  </si>
  <si>
    <t>O2 Cons</t>
  </si>
  <si>
    <t>Estimates of Gas Consumption</t>
  </si>
  <si>
    <t>Therapy</t>
  </si>
  <si>
    <t>Masks/Standard Nasal Cannula (MSN)</t>
  </si>
  <si>
    <t>Reservoir Masks and Venturi Masks (RVM)</t>
  </si>
  <si>
    <t>ICU Vent</t>
  </si>
  <si>
    <t>MSN</t>
  </si>
  <si>
    <t>RVM</t>
  </si>
  <si>
    <t>HFNC</t>
  </si>
  <si>
    <t>High Frequency Oscillating Ventilators</t>
  </si>
  <si>
    <t>Oscill Vent</t>
  </si>
  <si>
    <t>NI Other</t>
  </si>
  <si>
    <t>Total Gas</t>
  </si>
  <si>
    <t>FiO2</t>
  </si>
  <si>
    <t>O2 Consum</t>
  </si>
  <si>
    <t>Air Consum</t>
  </si>
  <si>
    <t>Medical Air to Oxygen Ratio</t>
  </si>
  <si>
    <t>FiO2 to Air</t>
  </si>
  <si>
    <t>Calculations per Unit/Zones</t>
  </si>
  <si>
    <t>LPM</t>
  </si>
  <si>
    <t>Room ID</t>
  </si>
  <si>
    <t>Therapy Type</t>
  </si>
  <si>
    <t>Ref pull</t>
  </si>
  <si>
    <t>Dropdown</t>
  </si>
  <si>
    <t>Air Cons</t>
  </si>
  <si>
    <t>Unit/Zone Capacity LPM</t>
  </si>
  <si>
    <t>Room usage</t>
  </si>
  <si>
    <t>% usage of total unit capacity</t>
  </si>
  <si>
    <t>set manual vs ref</t>
  </si>
  <si>
    <t>recalculate if manual</t>
  </si>
  <si>
    <t>Factor O2</t>
  </si>
  <si>
    <t>Factor Air</t>
  </si>
  <si>
    <t>=</t>
  </si>
  <si>
    <t>PACU 1</t>
  </si>
  <si>
    <t>Select Therapy Type</t>
  </si>
  <si>
    <t>Noninvasive High Flow (e.g. HFNC)</t>
  </si>
  <si>
    <t>Noninvasive Other Devices</t>
  </si>
  <si>
    <t>Standard Invasive Ventilation (ICU Vent)</t>
  </si>
  <si>
    <t>O2 Ratio</t>
  </si>
  <si>
    <t>Air Ratio</t>
  </si>
  <si>
    <t>Reference Settings</t>
  </si>
  <si>
    <t>%</t>
  </si>
  <si>
    <t>O2 Consumption</t>
  </si>
  <si>
    <t>Air Consumption</t>
  </si>
  <si>
    <t>Manual Settings</t>
  </si>
  <si>
    <t>Total Gas Check</t>
  </si>
  <si>
    <t>Zone PACU</t>
  </si>
  <si>
    <t>Current settings</t>
  </si>
  <si>
    <t>Select Pipe Size</t>
  </si>
  <si>
    <t>Capacity in Use</t>
  </si>
  <si>
    <t>T</t>
  </si>
  <si>
    <t>Total</t>
  </si>
  <si>
    <t>Room</t>
  </si>
  <si>
    <t>=ref</t>
  </si>
  <si>
    <t>Lights up in use</t>
  </si>
  <si>
    <t>These numbers, each is a sheet</t>
  </si>
  <si>
    <t>A VAM that returns these values:</t>
  </si>
  <si>
    <t>Medical Air Consumed</t>
  </si>
  <si>
    <t>Oxygen Consumed</t>
  </si>
  <si>
    <t>O</t>
  </si>
  <si>
    <t>A</t>
  </si>
  <si>
    <t>TT</t>
  </si>
  <si>
    <t>Zone</t>
  </si>
  <si>
    <t>O2 Capacity</t>
  </si>
  <si>
    <t>Air Capacity</t>
  </si>
  <si>
    <t>Active Rooms</t>
  </si>
  <si>
    <t>Total Zone Capacity</t>
  </si>
  <si>
    <t>Total Capacity in Use</t>
  </si>
  <si>
    <t>Available Capacity Remaining</t>
  </si>
  <si>
    <t>Select Setting Type</t>
  </si>
  <si>
    <t>Use Ref Setting</t>
  </si>
  <si>
    <t>Data Used</t>
  </si>
  <si>
    <t>Status</t>
  </si>
  <si>
    <t>Inactive</t>
  </si>
  <si>
    <t>[name]</t>
  </si>
  <si>
    <t>To Model</t>
  </si>
  <si>
    <t>x</t>
  </si>
  <si>
    <t>To Equation Master</t>
  </si>
  <si>
    <t>Calculation Check</t>
  </si>
  <si>
    <t>O2</t>
  </si>
  <si>
    <t>O2 + Air</t>
  </si>
  <si>
    <t>Total Gas =</t>
  </si>
  <si>
    <r>
      <rPr>
        <b/>
        <sz val="16"/>
        <color theme="1"/>
        <rFont val="Calibri"/>
        <family val="2"/>
        <scheme val="minor"/>
      </rPr>
      <t>Disclaimer:</t>
    </r>
    <r>
      <rPr>
        <sz val="11"/>
        <color theme="1"/>
        <rFont val="Calibri"/>
        <family val="2"/>
        <scheme val="minor"/>
      </rPr>
      <t xml:space="preserve">
This Excel based model allows for customization of reference equations per your institutions' specialists.  Unprotecting this sheet will allow for adjustments in the air to oxygen ratio per FiO2, calculations, and predicted therapy settings.  This tool is intended to support but not replace operational and clinical judgement.</t>
    </r>
  </si>
  <si>
    <t>Instructions</t>
  </si>
  <si>
    <t>The ASHE advocacy team works to monitor and unify the many overlapping codes and standards regulating the health care physical environment allowing health care facilities to optimize their physical environment and focus more of their valuable resources on patient care.
© 2020 The American Society for Health Care Engineering of the American Hospital Association
155 North Wacker Drive, Suite 400 | Chicago, IL 60606 | Phone: 312-422-3800 | Email: ashe@aha.org | Web: www.ashe.org</t>
  </si>
  <si>
    <t>Disclaimer: Noncommercial use of original content in this document is granted to ASHE Members unless otherwise indicated. To request permission to reproduce ASHE content, please email ASHE at ashe@aha.org. This document is provided by ASHE as a service to its members. The information provided may not apply to a reader’s specific situation and is not a substitute for application of the reader’s own independent judgment or the advice of a competent professional. ASHE does not make any guaranty or warranty as to the accuracy or completeness of any information contained in this document. ASHE and the authors disclaim liability for personal injury, property damage, or other damages of any kind, whether special, indirect, consequential, or compensatory, that may result directly or indirectly from use of or reliance on this document.</t>
  </si>
  <si>
    <t>© 2020 The American Society for Health Care Engineering of the American Hospital Association 155 North Wacker Drive, Suite 400 | Chicago, IL 60606 | Phone: 312-422-3800 | Email: ashe@aha.org | Web: www.ashe.org</t>
  </si>
  <si>
    <t xml:space="preserve">This sheet is a visual representation of a gas zone and the rooms that draw from that line.  Each box represents a room's display.  To access the visual display, type the name of the room into the blue bar.
The top left cell of each box is a link to each individual room's setting page.  Activate the room and select either reference or manual usage.  The data will automatically update on this sheet. 
Each room tab has a key for the selectable therapy types that can be located by hovering your cursor over the “select therapy type” cell.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</si>
</sst>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17" x14ac:knownFonts="1">
    <font>
      <sz val="11"/>
      <color theme="1"/>
      <name val="Calibri"/>
      <family val="2"/>
      <scheme val="minor"/>
    </font>
    <font>
      <sz val="11"/>
      <color rgb="FF00FF00"/>
      <name val="Calibri"/>
      <family val="2"/>
      <scheme val="minor"/>
    </font>
    <font>
      <sz val="11"/>
      <color theme="1"/>
      <name val="Calibri"/>
      <family val="2"/>
      <scheme val="minor"/>
    </font>
    <font>
      <sz val="11"/>
      <color rgb="FF3F3F76"/>
      <name val="Calibri"/>
      <family val="2"/>
      <scheme val="minor"/>
    </font>
    <font>
      <b/>
      <sz val="11"/>
      <color rgb="FF3F3F3F"/>
      <name val="Calibri"/>
      <family val="2"/>
      <scheme val="minor"/>
    </font>
    <font>
      <sz val="9"/>
      <color indexed="81"/>
      <name val="Tahoma"/>
      <family val="2"/>
    </font>
    <font>
      <b/>
      <sz val="9"/>
      <color indexed="81"/>
      <name val="Tahoma"/>
      <family val="2"/>
    </font>
    <font>
      <sz val="11"/>
      <name val="Calibri"/>
      <family val="2"/>
      <scheme val="minor"/>
    </font>
    <font>
      <sz val="11"/>
      <color theme="7" tint="0.39997558519241921"/>
      <name val="Calibri"/>
      <family val="2"/>
      <scheme val="minor"/>
    </font>
    <font>
      <sz val="11"/>
      <color rgb="FFCC00FF"/>
      <name val="Calibri"/>
      <family val="2"/>
      <scheme val="minor"/>
    </font>
    <font>
      <sz val="11"/>
      <color rgb="FF00FFFF"/>
      <name val="Calibri"/>
      <family val="2"/>
      <scheme val="minor"/>
    </font>
    <font>
      <sz val="10"/>
      <color theme="1"/>
      <name val="Calibri"/>
      <family val="2"/>
      <scheme val="minor"/>
    </font>
    <font>
      <sz val="9"/>
      <color theme="1"/>
      <name val="Calibri"/>
      <family val="2"/>
      <scheme val="minor"/>
    </font>
    <font>
      <u/>
      <sz val="11"/>
      <color theme="10"/>
      <name val="Calibri"/>
      <family val="2"/>
      <scheme val="minor"/>
    </font>
    <font>
      <sz val="16"/>
      <name val="Webdings"/>
      <family val="1"/>
      <charset val="2"/>
    </font>
    <font>
      <sz val="16"/>
      <name val="Calibri"/>
      <family val="2"/>
      <scheme val="minor"/>
    </font>
    <font>
      <b/>
      <sz val="16"/>
      <color theme="1"/>
      <name val="Calibri"/>
      <family val="2"/>
      <scheme val="minor"/>
    </font>
  </fonts>
  <fills count="27">
    <fill>
      <patternFill patternType="none"/>
    </fill>
    <fill>
      <patternFill patternType="gray125"/>
    </fill>
    <fill>
      <patternFill patternType="solid">
        <fgColor theme="1"/>
        <bgColor indexed="64"/>
      </patternFill>
    </fill>
    <fill>
      <patternFill patternType="solid">
        <fgColor rgb="FFFFCC99"/>
      </patternFill>
    </fill>
    <fill>
      <patternFill patternType="solid">
        <fgColor rgb="FFF2F2F2"/>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1" tint="0.14999847407452621"/>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FF0000"/>
        <bgColor indexed="64"/>
      </patternFill>
    </fill>
    <fill>
      <patternFill patternType="solid">
        <fgColor theme="4" tint="-0.249977111117893"/>
        <bgColor indexed="64"/>
      </patternFill>
    </fill>
    <fill>
      <patternFill patternType="solid">
        <fgColor theme="6" tint="0.59999389629810485"/>
        <bgColor indexed="64"/>
      </patternFill>
    </fill>
    <fill>
      <patternFill patternType="solid">
        <fgColor theme="7" tint="0.79998168889431442"/>
        <bgColor indexed="64"/>
      </patternFill>
    </fill>
    <fill>
      <gradientFill degree="45">
        <stop position="0">
          <color theme="0"/>
        </stop>
        <stop position="0.5">
          <color theme="6" tint="0.80001220740379042"/>
        </stop>
        <stop position="1">
          <color theme="0"/>
        </stop>
      </gradientFill>
    </fill>
    <fill>
      <gradientFill degree="90">
        <stop position="0">
          <color theme="4" tint="0.59999389629810485"/>
        </stop>
        <stop position="0.5">
          <color theme="8" tint="0.80001220740379042"/>
        </stop>
        <stop position="1">
          <color theme="4" tint="0.59999389629810485"/>
        </stop>
      </gradientFill>
    </fill>
    <fill>
      <patternFill patternType="solid">
        <fgColor rgb="FF00FF00"/>
        <bgColor indexed="64"/>
      </patternFill>
    </fill>
    <fill>
      <gradientFill degree="45">
        <stop position="0">
          <color theme="0"/>
        </stop>
        <stop position="0.5">
          <color rgb="FF00FFFF"/>
        </stop>
        <stop position="1">
          <color theme="0"/>
        </stop>
      </gradientFill>
    </fill>
    <fill>
      <gradientFill degree="90">
        <stop position="0">
          <color theme="0"/>
        </stop>
        <stop position="0.5">
          <color rgb="FF00FFFF"/>
        </stop>
        <stop position="1">
          <color theme="0"/>
        </stop>
      </gradientFill>
    </fill>
    <fill>
      <gradientFill degree="45">
        <stop position="0">
          <color theme="0"/>
        </stop>
        <stop position="0.5">
          <color theme="7" tint="0.59999389629810485"/>
        </stop>
        <stop position="1">
          <color theme="0"/>
        </stop>
      </gradientFill>
    </fill>
    <fill>
      <gradientFill degree="90">
        <stop position="0">
          <color theme="7" tint="0.59999389629810485"/>
        </stop>
        <stop position="0.5">
          <color theme="0"/>
        </stop>
        <stop position="1">
          <color theme="7" tint="0.59999389629810485"/>
        </stop>
      </gradientFill>
    </fill>
    <fill>
      <patternFill patternType="solid">
        <fgColor theme="2"/>
        <bgColor indexed="64"/>
      </patternFill>
    </fill>
    <fill>
      <patternFill patternType="solid">
        <fgColor theme="4" tint="0.59999389629810485"/>
        <bgColor indexed="64"/>
      </patternFill>
    </fill>
    <fill>
      <patternFill patternType="solid">
        <fgColor rgb="FFFF0066"/>
        <bgColor indexed="64"/>
      </patternFill>
    </fill>
    <fill>
      <gradientFill degree="225">
        <stop position="0">
          <color theme="0"/>
        </stop>
        <stop position="1">
          <color theme="1" tint="0.34900967436750391"/>
        </stop>
      </gradientFill>
    </fill>
    <fill>
      <patternFill patternType="solid">
        <fgColor rgb="FFFF89B9"/>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3F3F3F"/>
      </right>
      <top style="thin">
        <color rgb="FF3F3F3F"/>
      </top>
      <bottom style="thin">
        <color rgb="FF3F3F3F"/>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5">
    <xf numFmtId="0" fontId="0" fillId="0" borderId="0"/>
    <xf numFmtId="9" fontId="2" fillId="0" borderId="0" applyFont="0" applyFill="0" applyBorder="0" applyAlignment="0" applyProtection="0"/>
    <xf numFmtId="0" fontId="3" fillId="3" borderId="3" applyNumberFormat="0" applyAlignment="0" applyProtection="0"/>
    <xf numFmtId="0" fontId="4" fillId="4" borderId="4" applyNumberFormat="0" applyAlignment="0" applyProtection="0"/>
    <xf numFmtId="0" fontId="13" fillId="0" borderId="0" applyNumberFormat="0" applyFill="0" applyBorder="0" applyAlignment="0" applyProtection="0"/>
  </cellStyleXfs>
  <cellXfs count="195">
    <xf numFmtId="0" fontId="0" fillId="0" borderId="0" xfId="0"/>
    <xf numFmtId="0" fontId="1" fillId="2" borderId="0" xfId="0" applyFont="1" applyFill="1"/>
    <xf numFmtId="0" fontId="0" fillId="0" borderId="0" xfId="0" applyFill="1" applyBorder="1"/>
    <xf numFmtId="0" fontId="1" fillId="2" borderId="2" xfId="0" applyFont="1" applyFill="1" applyBorder="1"/>
    <xf numFmtId="0" fontId="0" fillId="0" borderId="0" xfId="0" applyFill="1"/>
    <xf numFmtId="0" fontId="0" fillId="7" borderId="0" xfId="0" applyFill="1"/>
    <xf numFmtId="0" fontId="0" fillId="11" borderId="0" xfId="0" applyFill="1"/>
    <xf numFmtId="9" fontId="1" fillId="2" borderId="0" xfId="1" applyFont="1" applyFill="1"/>
    <xf numFmtId="0" fontId="8" fillId="2" borderId="0" xfId="0" applyFont="1" applyFill="1"/>
    <xf numFmtId="0" fontId="1" fillId="0" borderId="0" xfId="0" applyFont="1" applyFill="1" applyBorder="1"/>
    <xf numFmtId="9" fontId="1" fillId="2" borderId="2" xfId="1" applyFont="1" applyFill="1" applyBorder="1"/>
    <xf numFmtId="164" fontId="1" fillId="2" borderId="2" xfId="1" applyNumberFormat="1" applyFont="1" applyFill="1" applyBorder="1"/>
    <xf numFmtId="0" fontId="0" fillId="5" borderId="6" xfId="0" applyFill="1" applyBorder="1" applyAlignment="1"/>
    <xf numFmtId="0" fontId="0" fillId="5" borderId="7" xfId="0" applyFill="1" applyBorder="1" applyAlignment="1"/>
    <xf numFmtId="0" fontId="0" fillId="5" borderId="8" xfId="0" applyFill="1" applyBorder="1" applyAlignment="1"/>
    <xf numFmtId="0" fontId="7" fillId="10" borderId="1" xfId="0" applyFont="1" applyFill="1" applyBorder="1" applyAlignment="1">
      <alignment horizontal="center"/>
    </xf>
    <xf numFmtId="0" fontId="0" fillId="0" borderId="1" xfId="0" applyBorder="1"/>
    <xf numFmtId="0" fontId="0" fillId="17" borderId="1" xfId="0" applyFill="1" applyBorder="1"/>
    <xf numFmtId="0" fontId="0" fillId="19" borderId="1" xfId="0" applyFill="1" applyBorder="1"/>
    <xf numFmtId="0" fontId="0" fillId="0" borderId="0" xfId="0" applyAlignment="1">
      <alignment vertical="center"/>
    </xf>
    <xf numFmtId="0" fontId="0" fillId="0" borderId="10" xfId="0" applyBorder="1"/>
    <xf numFmtId="0" fontId="0" fillId="0" borderId="16" xfId="0" applyBorder="1"/>
    <xf numFmtId="0" fontId="0" fillId="0" borderId="11" xfId="0" applyBorder="1"/>
    <xf numFmtId="0" fontId="0" fillId="0" borderId="2" xfId="0" applyBorder="1"/>
    <xf numFmtId="0" fontId="0" fillId="0" borderId="0" xfId="0" applyBorder="1"/>
    <xf numFmtId="0" fontId="0" fillId="0" borderId="12" xfId="0" applyBorder="1"/>
    <xf numFmtId="0" fontId="0" fillId="0" borderId="17" xfId="0" applyBorder="1"/>
    <xf numFmtId="0" fontId="0" fillId="0" borderId="18" xfId="0" applyBorder="1"/>
    <xf numFmtId="0" fontId="0" fillId="0" borderId="13" xfId="0" applyBorder="1"/>
    <xf numFmtId="1" fontId="0" fillId="15" borderId="6" xfId="0" applyNumberFormat="1" applyFill="1" applyBorder="1" applyAlignment="1"/>
    <xf numFmtId="1" fontId="0" fillId="15" borderId="8" xfId="0" applyNumberFormat="1" applyFill="1" applyBorder="1" applyAlignment="1"/>
    <xf numFmtId="1" fontId="0" fillId="15" borderId="0" xfId="0" applyNumberFormat="1" applyFill="1" applyBorder="1" applyAlignment="1"/>
    <xf numFmtId="1" fontId="0" fillId="15" borderId="2" xfId="0" applyNumberFormat="1" applyFill="1" applyBorder="1" applyAlignment="1"/>
    <xf numFmtId="1" fontId="0" fillId="15" borderId="5" xfId="0" applyNumberFormat="1" applyFill="1" applyBorder="1" applyAlignment="1"/>
    <xf numFmtId="1" fontId="0" fillId="15" borderId="14" xfId="0" applyNumberFormat="1" applyFill="1" applyBorder="1" applyAlignment="1"/>
    <xf numFmtId="1" fontId="0" fillId="15" borderId="7" xfId="0" applyNumberFormat="1" applyFill="1" applyBorder="1" applyAlignment="1"/>
    <xf numFmtId="1" fontId="0" fillId="15" borderId="15" xfId="0" applyNumberFormat="1" applyFill="1" applyBorder="1" applyAlignment="1"/>
    <xf numFmtId="1" fontId="0" fillId="15" borderId="16" xfId="0" applyNumberFormat="1" applyFill="1" applyBorder="1" applyAlignment="1"/>
    <xf numFmtId="0" fontId="0" fillId="0" borderId="5" xfId="0" applyBorder="1"/>
    <xf numFmtId="0" fontId="0" fillId="0" borderId="10" xfId="0" applyBorder="1" applyAlignment="1"/>
    <xf numFmtId="0" fontId="0" fillId="0" borderId="16" xfId="0" applyBorder="1" applyAlignment="1"/>
    <xf numFmtId="0" fontId="0" fillId="0" borderId="2" xfId="0" applyBorder="1" applyAlignment="1">
      <alignment vertical="center"/>
    </xf>
    <xf numFmtId="0" fontId="0" fillId="0" borderId="0" xfId="0" applyBorder="1" applyAlignment="1">
      <alignment vertical="center"/>
    </xf>
    <xf numFmtId="1" fontId="0" fillId="15" borderId="12" xfId="0" applyNumberFormat="1" applyFill="1" applyBorder="1" applyAlignment="1"/>
    <xf numFmtId="0" fontId="4" fillId="0" borderId="0" xfId="3" applyFill="1" applyBorder="1" applyAlignment="1">
      <alignment horizontal="center"/>
    </xf>
    <xf numFmtId="0" fontId="14" fillId="16" borderId="1" xfId="4" quotePrefix="1" applyFont="1" applyFill="1" applyBorder="1" applyAlignment="1">
      <alignment horizontal="center" vertical="center"/>
    </xf>
    <xf numFmtId="0" fontId="12" fillId="6" borderId="14" xfId="0" applyFont="1" applyFill="1" applyBorder="1"/>
    <xf numFmtId="0" fontId="0" fillId="19" borderId="14" xfId="0" applyFill="1" applyBorder="1" applyAlignment="1">
      <alignment horizontal="center"/>
    </xf>
    <xf numFmtId="0" fontId="0" fillId="0" borderId="0" xfId="0"/>
    <xf numFmtId="0" fontId="1" fillId="2" borderId="0" xfId="0" applyFont="1" applyFill="1"/>
    <xf numFmtId="0" fontId="1" fillId="2" borderId="2" xfId="0" applyFont="1" applyFill="1" applyBorder="1"/>
    <xf numFmtId="0" fontId="1" fillId="2" borderId="0" xfId="0" applyFont="1" applyFill="1" applyBorder="1"/>
    <xf numFmtId="0" fontId="0" fillId="0" borderId="0" xfId="0" applyFill="1"/>
    <xf numFmtId="0" fontId="0" fillId="7" borderId="0" xfId="0" applyFill="1"/>
    <xf numFmtId="0" fontId="0" fillId="5" borderId="6" xfId="0" applyFill="1" applyBorder="1" applyAlignment="1"/>
    <xf numFmtId="0" fontId="0" fillId="5" borderId="7" xfId="0" applyFill="1" applyBorder="1" applyAlignment="1"/>
    <xf numFmtId="0" fontId="0" fillId="5" borderId="8" xfId="0" applyFill="1" applyBorder="1" applyAlignment="1"/>
    <xf numFmtId="0" fontId="7" fillId="10" borderId="1" xfId="0" applyFont="1" applyFill="1" applyBorder="1" applyAlignment="1">
      <alignment horizontal="center"/>
    </xf>
    <xf numFmtId="0" fontId="0" fillId="19" borderId="1" xfId="0" applyFill="1" applyBorder="1" applyAlignment="1">
      <alignment horizontal="center"/>
    </xf>
    <xf numFmtId="0" fontId="0" fillId="17" borderId="1" xfId="0" applyFill="1" applyBorder="1" applyAlignment="1">
      <alignment horizontal="center"/>
    </xf>
    <xf numFmtId="0" fontId="12" fillId="6" borderId="1" xfId="0" applyFont="1" applyFill="1" applyBorder="1"/>
    <xf numFmtId="0" fontId="0" fillId="8" borderId="1" xfId="0" applyFill="1" applyBorder="1" applyAlignment="1">
      <alignment horizontal="center"/>
    </xf>
    <xf numFmtId="0" fontId="0" fillId="0" borderId="10" xfId="0" applyBorder="1"/>
    <xf numFmtId="0" fontId="0" fillId="0" borderId="16" xfId="0" applyBorder="1"/>
    <xf numFmtId="0" fontId="0" fillId="0" borderId="11" xfId="0" applyBorder="1"/>
    <xf numFmtId="0" fontId="0" fillId="0" borderId="2" xfId="0" applyBorder="1"/>
    <xf numFmtId="0" fontId="0" fillId="0" borderId="0" xfId="0" applyBorder="1"/>
    <xf numFmtId="0" fontId="0" fillId="0" borderId="12" xfId="0" applyBorder="1"/>
    <xf numFmtId="0" fontId="0" fillId="0" borderId="17" xfId="0" applyBorder="1"/>
    <xf numFmtId="0" fontId="0" fillId="0" borderId="18" xfId="0" applyBorder="1"/>
    <xf numFmtId="0" fontId="0" fillId="0" borderId="13" xfId="0" applyBorder="1"/>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6" xfId="0" applyBorder="1" applyAlignment="1"/>
    <xf numFmtId="0" fontId="0" fillId="0" borderId="7" xfId="0" applyBorder="1" applyAlignment="1"/>
    <xf numFmtId="0" fontId="14" fillId="16" borderId="15" xfId="4" quotePrefix="1" applyFont="1" applyFill="1" applyBorder="1" applyAlignment="1">
      <alignment horizontal="center" vertical="center"/>
    </xf>
    <xf numFmtId="0" fontId="1" fillId="2" borderId="0" xfId="0" applyFont="1" applyFill="1"/>
    <xf numFmtId="0" fontId="0" fillId="11" borderId="0" xfId="0" applyFill="1"/>
    <xf numFmtId="0" fontId="1" fillId="2" borderId="0" xfId="0" applyFont="1" applyFill="1"/>
    <xf numFmtId="0" fontId="1" fillId="0" borderId="0" xfId="0" applyFont="1" applyFill="1" applyBorder="1"/>
    <xf numFmtId="0" fontId="1" fillId="2" borderId="0" xfId="0" applyFont="1" applyFill="1"/>
    <xf numFmtId="0" fontId="1" fillId="0" borderId="0" xfId="0" applyFont="1" applyFill="1" applyBorder="1"/>
    <xf numFmtId="0" fontId="0" fillId="0" borderId="0" xfId="0"/>
    <xf numFmtId="0" fontId="1" fillId="2" borderId="0" xfId="0" applyFont="1" applyFill="1"/>
    <xf numFmtId="0" fontId="10" fillId="2" borderId="0" xfId="0" applyFont="1" applyFill="1"/>
    <xf numFmtId="0" fontId="9" fillId="2" borderId="0" xfId="0" applyFont="1" applyFill="1"/>
    <xf numFmtId="0" fontId="0" fillId="19" borderId="1" xfId="0" applyFill="1" applyBorder="1" applyAlignment="1">
      <alignment horizontal="center"/>
    </xf>
    <xf numFmtId="0" fontId="0" fillId="17" borderId="1" xfId="0" applyFill="1" applyBorder="1" applyAlignment="1">
      <alignment horizontal="center"/>
    </xf>
    <xf numFmtId="0" fontId="12" fillId="6" borderId="1" xfId="0" applyFont="1" applyFill="1" applyBorder="1"/>
    <xf numFmtId="0" fontId="0" fillId="8" borderId="1" xfId="0" applyFill="1" applyBorder="1" applyAlignment="1">
      <alignment horizontal="center"/>
    </xf>
    <xf numFmtId="0" fontId="0" fillId="0" borderId="0" xfId="0" applyBorder="1"/>
    <xf numFmtId="0" fontId="0" fillId="0" borderId="18" xfId="0" applyBorder="1"/>
    <xf numFmtId="1" fontId="0" fillId="15" borderId="6" xfId="0" applyNumberFormat="1" applyFill="1" applyBorder="1" applyAlignment="1"/>
    <xf numFmtId="1" fontId="0" fillId="15" borderId="8" xfId="0" applyNumberFormat="1" applyFill="1" applyBorder="1" applyAlignment="1"/>
    <xf numFmtId="1" fontId="0" fillId="15" borderId="5" xfId="0" applyNumberFormat="1" applyFill="1" applyBorder="1" applyAlignment="1"/>
    <xf numFmtId="1" fontId="0" fillId="15" borderId="18" xfId="0" applyNumberFormat="1" applyFill="1" applyBorder="1" applyAlignment="1"/>
    <xf numFmtId="1" fontId="0" fillId="15" borderId="7" xfId="0" applyNumberFormat="1" applyFill="1" applyBorder="1" applyAlignment="1"/>
    <xf numFmtId="1" fontId="0" fillId="15" borderId="16" xfId="0" applyNumberFormat="1" applyFill="1" applyBorder="1" applyAlignment="1"/>
    <xf numFmtId="0" fontId="0" fillId="0" borderId="0" xfId="0" applyFill="1" applyBorder="1" applyAlignment="1">
      <alignment vertical="top" wrapText="1"/>
    </xf>
    <xf numFmtId="0" fontId="0" fillId="8" borderId="6" xfId="0" applyFill="1" applyBorder="1" applyAlignment="1">
      <alignment horizontal="center"/>
    </xf>
    <xf numFmtId="0" fontId="0" fillId="8" borderId="7" xfId="0" applyFill="1" applyBorder="1" applyAlignment="1">
      <alignment horizontal="center"/>
    </xf>
    <xf numFmtId="0" fontId="0" fillId="8" borderId="8" xfId="0" applyFill="1" applyBorder="1" applyAlignment="1">
      <alignment horizontal="center"/>
    </xf>
    <xf numFmtId="0" fontId="3" fillId="3" borderId="1" xfId="2" applyBorder="1" applyAlignment="1" applyProtection="1">
      <alignment horizontal="center"/>
      <protection locked="0"/>
    </xf>
    <xf numFmtId="0" fontId="0" fillId="9" borderId="6" xfId="0" applyFill="1" applyBorder="1" applyAlignment="1">
      <alignment horizontal="center"/>
    </xf>
    <xf numFmtId="0" fontId="0" fillId="9" borderId="7" xfId="0" applyFill="1" applyBorder="1" applyAlignment="1">
      <alignment horizontal="center"/>
    </xf>
    <xf numFmtId="0" fontId="0" fillId="9" borderId="8" xfId="0" applyFill="1" applyBorder="1" applyAlignment="1">
      <alignment horizontal="center"/>
    </xf>
    <xf numFmtId="0" fontId="0" fillId="5" borderId="6" xfId="0" applyFill="1" applyBorder="1" applyAlignment="1">
      <alignment horizontal="center"/>
    </xf>
    <xf numFmtId="0" fontId="0" fillId="5" borderId="7" xfId="0" applyFill="1" applyBorder="1" applyAlignment="1">
      <alignment horizontal="center"/>
    </xf>
    <xf numFmtId="0" fontId="0" fillId="5" borderId="8" xfId="0" applyFill="1" applyBorder="1" applyAlignment="1">
      <alignment horizontal="center"/>
    </xf>
    <xf numFmtId="0" fontId="0" fillId="15" borderId="6" xfId="0" applyFill="1" applyBorder="1" applyAlignment="1">
      <alignment horizontal="center"/>
    </xf>
    <xf numFmtId="0" fontId="0" fillId="15" borderId="8" xfId="0" applyFill="1" applyBorder="1" applyAlignment="1">
      <alignment horizontal="center"/>
    </xf>
    <xf numFmtId="0" fontId="0" fillId="6" borderId="6" xfId="0" applyFill="1" applyBorder="1" applyAlignment="1">
      <alignment horizontal="center"/>
    </xf>
    <xf numFmtId="0" fontId="0" fillId="6" borderId="8" xfId="0" applyFill="1" applyBorder="1" applyAlignment="1">
      <alignment horizontal="center"/>
    </xf>
    <xf numFmtId="9" fontId="0" fillId="14" borderId="6" xfId="1" applyFont="1" applyFill="1" applyBorder="1" applyAlignment="1">
      <alignment horizontal="center"/>
    </xf>
    <xf numFmtId="9" fontId="0" fillId="14" borderId="8" xfId="1" applyFont="1" applyFill="1" applyBorder="1" applyAlignment="1">
      <alignment horizontal="center"/>
    </xf>
    <xf numFmtId="165" fontId="0" fillId="18" borderId="6" xfId="0" applyNumberFormat="1" applyFill="1" applyBorder="1" applyAlignment="1">
      <alignment horizontal="center"/>
    </xf>
    <xf numFmtId="165" fontId="0" fillId="18" borderId="8" xfId="0" applyNumberFormat="1" applyFill="1" applyBorder="1" applyAlignment="1">
      <alignment horizontal="center"/>
    </xf>
    <xf numFmtId="165" fontId="0" fillId="20" borderId="6" xfId="0" applyNumberFormat="1" applyFill="1" applyBorder="1" applyAlignment="1">
      <alignment horizontal="center"/>
    </xf>
    <xf numFmtId="165" fontId="0" fillId="20" borderId="8" xfId="0" applyNumberFormat="1" applyFill="1" applyBorder="1" applyAlignment="1">
      <alignment horizontal="center"/>
    </xf>
    <xf numFmtId="0" fontId="3" fillId="3" borderId="1" xfId="2" applyBorder="1" applyAlignment="1">
      <alignment horizontal="center"/>
    </xf>
    <xf numFmtId="0" fontId="4" fillId="4" borderId="4" xfId="3" applyAlignment="1">
      <alignment horizontal="center"/>
    </xf>
    <xf numFmtId="1" fontId="0" fillId="15" borderId="6" xfId="0" applyNumberFormat="1" applyFill="1" applyBorder="1" applyAlignment="1">
      <alignment horizontal="center"/>
    </xf>
    <xf numFmtId="1" fontId="0" fillId="15" borderId="8" xfId="0" applyNumberFormat="1" applyFill="1" applyBorder="1" applyAlignment="1">
      <alignment horizontal="center"/>
    </xf>
    <xf numFmtId="164" fontId="3" fillId="3" borderId="1" xfId="2" applyNumberFormat="1" applyBorder="1" applyAlignment="1" applyProtection="1">
      <alignment horizontal="center"/>
      <protection locked="0"/>
    </xf>
    <xf numFmtId="0" fontId="4" fillId="4" borderId="9" xfId="3" quotePrefix="1" applyBorder="1" applyAlignment="1">
      <alignment horizontal="center"/>
    </xf>
    <xf numFmtId="0" fontId="0" fillId="8" borderId="1" xfId="0" applyFill="1" applyBorder="1" applyAlignment="1">
      <alignment horizontal="center"/>
    </xf>
    <xf numFmtId="0" fontId="0" fillId="0" borderId="0" xfId="0" applyBorder="1" applyAlignment="1">
      <alignment horizontal="center"/>
    </xf>
    <xf numFmtId="0" fontId="0" fillId="0" borderId="0" xfId="0" applyBorder="1" applyAlignment="1">
      <alignment horizontal="center" vertical="center" wrapText="1"/>
    </xf>
    <xf numFmtId="0" fontId="0" fillId="5" borderId="1" xfId="0" applyFill="1" applyBorder="1" applyAlignment="1">
      <alignment horizontal="center" vertical="top" wrapText="1"/>
    </xf>
    <xf numFmtId="0" fontId="4" fillId="4" borderId="1" xfId="3" applyBorder="1" applyAlignment="1">
      <alignment horizontal="center"/>
    </xf>
    <xf numFmtId="0" fontId="0" fillId="25" borderId="1" xfId="0" applyFill="1" applyBorder="1" applyAlignment="1" applyProtection="1">
      <alignment horizontal="center"/>
      <protection locked="0"/>
    </xf>
    <xf numFmtId="9" fontId="0" fillId="0" borderId="1" xfId="1" quotePrefix="1" applyFont="1" applyBorder="1" applyAlignment="1">
      <alignment horizontal="center"/>
    </xf>
    <xf numFmtId="9" fontId="0" fillId="0" borderId="1" xfId="1" applyFont="1" applyBorder="1" applyAlignment="1">
      <alignment horizontal="center"/>
    </xf>
    <xf numFmtId="0" fontId="0" fillId="6" borderId="1" xfId="0" applyFill="1" applyBorder="1" applyAlignment="1">
      <alignment horizontal="center"/>
    </xf>
    <xf numFmtId="0" fontId="4" fillId="4" borderId="6" xfId="3" applyBorder="1" applyAlignment="1">
      <alignment horizontal="center"/>
    </xf>
    <xf numFmtId="0" fontId="4" fillId="4" borderId="7" xfId="3" applyBorder="1" applyAlignment="1">
      <alignment horizontal="center"/>
    </xf>
    <xf numFmtId="0" fontId="4" fillId="4" borderId="8" xfId="3" applyBorder="1" applyAlignment="1">
      <alignment horizontal="center"/>
    </xf>
    <xf numFmtId="0" fontId="4" fillId="4" borderId="14" xfId="3" applyBorder="1" applyAlignment="1">
      <alignment horizontal="center"/>
    </xf>
    <xf numFmtId="0" fontId="0" fillId="23" borderId="6" xfId="0" applyFill="1" applyBorder="1" applyAlignment="1" applyProtection="1">
      <alignment horizontal="center"/>
      <protection locked="0"/>
    </xf>
    <xf numFmtId="0" fontId="0" fillId="23" borderId="7" xfId="0" applyFill="1" applyBorder="1" applyAlignment="1" applyProtection="1">
      <alignment horizontal="center"/>
      <protection locked="0"/>
    </xf>
    <xf numFmtId="0" fontId="0" fillId="23" borderId="8" xfId="0" applyFill="1" applyBorder="1" applyAlignment="1" applyProtection="1">
      <alignment horizontal="center"/>
      <protection locked="0"/>
    </xf>
    <xf numFmtId="0" fontId="11" fillId="21" borderId="14" xfId="0" applyFont="1" applyFill="1" applyBorder="1" applyAlignment="1">
      <alignment horizontal="center" vertical="center" wrapText="1"/>
    </xf>
    <xf numFmtId="0" fontId="4" fillId="4" borderId="14" xfId="3" quotePrefix="1" applyBorder="1" applyAlignment="1">
      <alignment horizontal="center" vertical="center"/>
    </xf>
    <xf numFmtId="0" fontId="0" fillId="13" borderId="1" xfId="0" applyFill="1" applyBorder="1" applyAlignment="1">
      <alignment horizontal="center"/>
    </xf>
    <xf numFmtId="0" fontId="0" fillId="24" borderId="6" xfId="0" applyFill="1" applyBorder="1" applyAlignment="1">
      <alignment horizontal="center"/>
    </xf>
    <xf numFmtId="0" fontId="0" fillId="24" borderId="7" xfId="0" applyFill="1" applyBorder="1" applyAlignment="1">
      <alignment horizontal="center"/>
    </xf>
    <xf numFmtId="0" fontId="0" fillId="24" borderId="8" xfId="0" applyFill="1" applyBorder="1" applyAlignment="1">
      <alignment horizontal="center"/>
    </xf>
    <xf numFmtId="0" fontId="0" fillId="22" borderId="1" xfId="0" applyFill="1" applyBorder="1" applyAlignment="1">
      <alignment horizontal="center"/>
    </xf>
    <xf numFmtId="0" fontId="0" fillId="0" borderId="1" xfId="0" quotePrefix="1" applyBorder="1" applyAlignment="1">
      <alignment horizontal="center"/>
    </xf>
    <xf numFmtId="0" fontId="0" fillId="0" borderId="1" xfId="0" applyBorder="1" applyAlignment="1">
      <alignment horizontal="center"/>
    </xf>
    <xf numFmtId="0" fontId="7" fillId="26" borderId="6" xfId="4" applyFont="1" applyFill="1" applyBorder="1" applyAlignment="1">
      <alignment horizontal="center"/>
    </xf>
    <xf numFmtId="0" fontId="7" fillId="26" borderId="7" xfId="4" applyFont="1" applyFill="1" applyBorder="1" applyAlignment="1">
      <alignment horizontal="center"/>
    </xf>
    <xf numFmtId="0" fontId="7" fillId="26" borderId="8" xfId="4" applyFont="1" applyFill="1" applyBorder="1" applyAlignment="1">
      <alignment horizontal="center"/>
    </xf>
    <xf numFmtId="165" fontId="0" fillId="18" borderId="7" xfId="0" applyNumberFormat="1" applyFill="1" applyBorder="1" applyAlignment="1">
      <alignment horizontal="center"/>
    </xf>
    <xf numFmtId="165" fontId="0" fillId="0" borderId="1" xfId="0" quotePrefix="1" applyNumberFormat="1" applyBorder="1" applyAlignment="1">
      <alignment horizontal="center"/>
    </xf>
    <xf numFmtId="165" fontId="0" fillId="0" borderId="1" xfId="0" applyNumberFormat="1" applyBorder="1" applyAlignment="1">
      <alignment horizontal="center"/>
    </xf>
    <xf numFmtId="165" fontId="0" fillId="20" borderId="1" xfId="0" applyNumberFormat="1" applyFill="1" applyBorder="1" applyAlignment="1">
      <alignment horizontal="center"/>
    </xf>
    <xf numFmtId="0" fontId="0" fillId="9" borderId="1" xfId="0" applyFill="1" applyBorder="1" applyAlignment="1">
      <alignment horizontal="center"/>
    </xf>
    <xf numFmtId="0" fontId="0" fillId="12" borderId="1" xfId="0" applyFill="1" applyBorder="1" applyAlignment="1">
      <alignment horizontal="center"/>
    </xf>
    <xf numFmtId="0" fontId="0" fillId="5" borderId="14" xfId="0" applyFill="1" applyBorder="1" applyAlignment="1">
      <alignment horizontal="center" vertical="center"/>
    </xf>
    <xf numFmtId="0" fontId="0" fillId="5" borderId="15" xfId="0" applyFill="1" applyBorder="1" applyAlignment="1">
      <alignment horizontal="center" vertical="center"/>
    </xf>
    <xf numFmtId="0" fontId="7" fillId="16" borderId="6" xfId="0" applyFont="1" applyFill="1" applyBorder="1" applyAlignment="1" applyProtection="1">
      <alignment horizontal="center"/>
      <protection locked="0"/>
    </xf>
    <xf numFmtId="0" fontId="7" fillId="16" borderId="7" xfId="0" applyFont="1" applyFill="1" applyBorder="1" applyAlignment="1" applyProtection="1">
      <alignment horizontal="center"/>
      <protection locked="0"/>
    </xf>
    <xf numFmtId="0" fontId="7" fillId="16" borderId="8" xfId="0" applyFont="1" applyFill="1" applyBorder="1" applyAlignment="1" applyProtection="1">
      <alignment horizontal="center"/>
      <protection locked="0"/>
    </xf>
    <xf numFmtId="0" fontId="3" fillId="3" borderId="6" xfId="2" applyBorder="1" applyAlignment="1" applyProtection="1">
      <alignment horizontal="center"/>
      <protection locked="0"/>
    </xf>
    <xf numFmtId="0" fontId="3" fillId="3" borderId="7" xfId="2" applyBorder="1" applyAlignment="1" applyProtection="1">
      <alignment horizontal="center"/>
      <protection locked="0"/>
    </xf>
    <xf numFmtId="0" fontId="3" fillId="3" borderId="8" xfId="2" applyBorder="1" applyAlignment="1" applyProtection="1">
      <alignment horizontal="center"/>
      <protection locked="0"/>
    </xf>
    <xf numFmtId="0" fontId="7" fillId="23" borderId="6" xfId="4" applyFont="1" applyFill="1" applyBorder="1" applyAlignment="1">
      <alignment horizontal="center"/>
    </xf>
    <xf numFmtId="0" fontId="7" fillId="23" borderId="7" xfId="4" applyFont="1" applyFill="1" applyBorder="1" applyAlignment="1">
      <alignment horizontal="center"/>
    </xf>
    <xf numFmtId="0" fontId="7" fillId="23" borderId="8" xfId="4" applyFont="1" applyFill="1" applyBorder="1" applyAlignment="1">
      <alignment horizontal="center"/>
    </xf>
    <xf numFmtId="0" fontId="4" fillId="4" borderId="4" xfId="3" applyBorder="1" applyAlignment="1" applyProtection="1">
      <alignment horizontal="center"/>
      <protection locked="0"/>
    </xf>
    <xf numFmtId="0" fontId="0" fillId="25" borderId="6" xfId="0" applyFill="1" applyBorder="1" applyAlignment="1">
      <alignment horizontal="center"/>
    </xf>
    <xf numFmtId="0" fontId="0" fillId="25" borderId="7" xfId="0" applyFill="1" applyBorder="1" applyAlignment="1">
      <alignment horizontal="center"/>
    </xf>
    <xf numFmtId="0" fontId="0" fillId="25" borderId="8" xfId="0" applyFill="1" applyBorder="1" applyAlignment="1">
      <alignment horizontal="center"/>
    </xf>
    <xf numFmtId="0" fontId="0" fillId="13" borderId="6" xfId="0" applyFill="1" applyBorder="1" applyAlignment="1">
      <alignment horizontal="left"/>
    </xf>
    <xf numFmtId="0" fontId="0" fillId="13" borderId="7" xfId="0" applyFill="1" applyBorder="1" applyAlignment="1">
      <alignment horizontal="left"/>
    </xf>
    <xf numFmtId="0" fontId="0" fillId="13" borderId="8" xfId="0" applyFill="1" applyBorder="1" applyAlignment="1">
      <alignment horizontal="left"/>
    </xf>
    <xf numFmtId="0" fontId="0" fillId="9" borderId="6" xfId="0" applyFill="1" applyBorder="1" applyAlignment="1">
      <alignment horizontal="left"/>
    </xf>
    <xf numFmtId="0" fontId="0" fillId="9" borderId="7" xfId="0" applyFill="1" applyBorder="1" applyAlignment="1">
      <alignment horizontal="left"/>
    </xf>
    <xf numFmtId="0" fontId="0" fillId="9" borderId="8" xfId="0" applyFill="1" applyBorder="1" applyAlignment="1">
      <alignment horizontal="left"/>
    </xf>
    <xf numFmtId="0" fontId="0" fillId="12" borderId="6" xfId="0" applyFill="1" applyBorder="1" applyAlignment="1">
      <alignment horizontal="left"/>
    </xf>
    <xf numFmtId="0" fontId="0" fillId="12" borderId="7" xfId="0" applyFill="1" applyBorder="1" applyAlignment="1">
      <alignment horizontal="left"/>
    </xf>
    <xf numFmtId="0" fontId="0" fillId="12" borderId="8" xfId="0" applyFill="1" applyBorder="1" applyAlignment="1">
      <alignment horizontal="left"/>
    </xf>
    <xf numFmtId="0" fontId="15" fillId="23" borderId="10" xfId="4" applyFont="1" applyFill="1" applyBorder="1" applyAlignment="1">
      <alignment horizontal="center" vertical="center"/>
    </xf>
    <xf numFmtId="0" fontId="15" fillId="23" borderId="11" xfId="4" applyFont="1" applyFill="1" applyBorder="1" applyAlignment="1">
      <alignment horizontal="center" vertical="center"/>
    </xf>
    <xf numFmtId="0" fontId="15" fillId="23" borderId="17" xfId="4" applyFont="1" applyFill="1" applyBorder="1" applyAlignment="1">
      <alignment horizontal="center" vertical="center"/>
    </xf>
    <xf numFmtId="0" fontId="15" fillId="23" borderId="13" xfId="4" applyFont="1" applyFill="1" applyBorder="1" applyAlignment="1">
      <alignment horizontal="center" vertical="center"/>
    </xf>
    <xf numFmtId="0" fontId="0" fillId="0" borderId="10" xfId="0" applyFill="1" applyBorder="1" applyAlignment="1">
      <alignment horizontal="left" vertical="top" wrapText="1"/>
    </xf>
    <xf numFmtId="0" fontId="0" fillId="0" borderId="11" xfId="0" applyFill="1" applyBorder="1" applyAlignment="1">
      <alignment horizontal="left" vertical="top" wrapText="1"/>
    </xf>
    <xf numFmtId="0" fontId="0" fillId="0" borderId="2" xfId="0" applyFill="1" applyBorder="1" applyAlignment="1">
      <alignment horizontal="left" vertical="top" wrapText="1"/>
    </xf>
    <xf numFmtId="0" fontId="0" fillId="0" borderId="12" xfId="0" applyFill="1" applyBorder="1" applyAlignment="1">
      <alignment horizontal="left" vertical="top" wrapText="1"/>
    </xf>
    <xf numFmtId="0" fontId="0" fillId="0" borderId="17" xfId="0" applyFill="1" applyBorder="1" applyAlignment="1">
      <alignment horizontal="left" vertical="top" wrapText="1"/>
    </xf>
    <xf numFmtId="0" fontId="0" fillId="0" borderId="13" xfId="0" applyFill="1" applyBorder="1" applyAlignment="1">
      <alignment horizontal="left" vertical="top" wrapText="1"/>
    </xf>
    <xf numFmtId="0" fontId="0" fillId="0" borderId="0" xfId="0" applyAlignment="1">
      <alignment horizontal="center" wrapText="1"/>
    </xf>
  </cellXfs>
  <cellStyles count="5">
    <cellStyle name="Hyperlink" xfId="4" builtinId="8"/>
    <cellStyle name="Input" xfId="2" builtinId="20"/>
    <cellStyle name="Normal" xfId="0" builtinId="0"/>
    <cellStyle name="Output" xfId="3" builtinId="21"/>
    <cellStyle name="Percent" xfId="1" builtinId="5"/>
  </cellStyles>
  <dxfs count="282">
    <dxf>
      <border>
        <left style="thin">
          <color rgb="FF00B0F0"/>
        </left>
        <right style="thin">
          <color rgb="FF00B0F0"/>
        </right>
        <top style="thin">
          <color rgb="FF00B0F0"/>
        </top>
        <bottom style="thin">
          <color rgb="FF00B0F0"/>
        </bottom>
        <vertical/>
        <horizontal/>
      </border>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rgb="FF00B0F0"/>
          </stop>
          <stop position="0.5">
            <color rgb="FF00FFFF"/>
          </stop>
          <stop position="1">
            <color rgb="FF00B0F0"/>
          </stop>
        </gradientFill>
      </fill>
    </dxf>
    <dxf>
      <fill>
        <gradientFill degree="45">
          <stop position="0">
            <color rgb="FF00B0F0"/>
          </stop>
          <stop position="0.5">
            <color rgb="FF00FFFF"/>
          </stop>
          <stop position="1">
            <color rgb="FF00B0F0"/>
          </stop>
        </gradientFill>
      </fill>
    </dxf>
    <dxf>
      <font>
        <color auto="1"/>
      </font>
      <fill>
        <patternFill>
          <bgColor theme="0" tint="-0.14996795556505021"/>
        </patternFill>
      </fill>
    </dxf>
    <dxf>
      <fill>
        <patternFill>
          <bgColor rgb="FF00B050"/>
        </pattern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ill>
        <gradientFill degree="45">
          <stop position="0">
            <color theme="8" tint="0.80001220740379042"/>
          </stop>
          <stop position="0.5">
            <color theme="8" tint="-0.25098422193060094"/>
          </stop>
          <stop position="1">
            <color theme="8" tint="0.80001220740379042"/>
          </stop>
        </gradient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fgColor theme="0"/>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dxf>
    <dxf>
      <font>
        <color theme="0" tint="-0.34998626667073579"/>
      </font>
      <fill>
        <patternFill>
          <bgColor theme="0" tint="-0.34998626667073579"/>
        </patternFill>
      </fill>
      <border>
        <left style="thin">
          <color auto="1"/>
        </left>
        <right style="thin">
          <color auto="1"/>
        </right>
        <top style="thin">
          <color auto="1"/>
        </top>
        <bottom style="thin">
          <color auto="1"/>
        </bottom>
      </border>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rgb="FF00FF00"/>
        </patternFill>
      </fill>
    </dxf>
  </dxfs>
  <tableStyles count="0" defaultTableStyle="TableStyleMedium2" defaultPivotStyle="PivotStyleLight16"/>
  <colors>
    <mruColors>
      <color rgb="FF00FFFF"/>
      <color rgb="FF00FF00"/>
      <color rgb="FFFF89B9"/>
      <color rgb="FFFF0066"/>
      <color rgb="FFDDE7F2"/>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alcChain" Target="calcChain.xml"/><Relationship Id="rId50"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ustomXml" Target="../customXml/item1.xml"/><Relationship Id="rId8" Type="http://schemas.openxmlformats.org/officeDocument/2006/relationships/worksheet" Target="worksheets/sheet8.xml"/><Relationship Id="rId51"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_rels/activeX41.xml.rels><?xml version="1.0" encoding="UTF-8" standalone="yes"?>
<Relationships xmlns="http://schemas.openxmlformats.org/package/2006/relationships"><Relationship Id="rId1" Type="http://schemas.microsoft.com/office/2006/relationships/activeXControlBinary" Target="activeX41.bin"/></Relationships>
</file>

<file path=xl/activeX/_rels/activeX42.xml.rels><?xml version="1.0" encoding="UTF-8" standalone="yes"?>
<Relationships xmlns="http://schemas.openxmlformats.org/package/2006/relationships"><Relationship Id="rId1" Type="http://schemas.microsoft.com/office/2006/relationships/activeXControlBinary" Target="activeX42.bin"/></Relationships>
</file>

<file path=xl/activeX/_rels/activeX43.xml.rels><?xml version="1.0" encoding="UTF-8" standalone="yes"?>
<Relationships xmlns="http://schemas.openxmlformats.org/package/2006/relationships"><Relationship Id="rId1" Type="http://schemas.microsoft.com/office/2006/relationships/activeXControlBinary" Target="activeX43.bin"/></Relationships>
</file>

<file path=xl/activeX/_rels/activeX44.xml.rels><?xml version="1.0" encoding="UTF-8" standalone="yes"?>
<Relationships xmlns="http://schemas.openxmlformats.org/package/2006/relationships"><Relationship Id="rId1" Type="http://schemas.microsoft.com/office/2006/relationships/activeXControlBinary" Target="activeX44.bin"/></Relationships>
</file>

<file path=xl/activeX/_rels/activeX45.xml.rels><?xml version="1.0" encoding="UTF-8" standalone="yes"?>
<Relationships xmlns="http://schemas.openxmlformats.org/package/2006/relationships"><Relationship Id="rId1" Type="http://schemas.microsoft.com/office/2006/relationships/activeXControlBinary" Target="activeX45.bin"/></Relationships>
</file>

<file path=xl/activeX/_rels/activeX46.xml.rels><?xml version="1.0" encoding="UTF-8" standalone="yes"?>
<Relationships xmlns="http://schemas.openxmlformats.org/package/2006/relationships"><Relationship Id="rId1" Type="http://schemas.microsoft.com/office/2006/relationships/activeXControlBinary" Target="activeX46.bin"/></Relationships>
</file>

<file path=xl/activeX/_rels/activeX47.xml.rels><?xml version="1.0" encoding="UTF-8" standalone="yes"?>
<Relationships xmlns="http://schemas.openxmlformats.org/package/2006/relationships"><Relationship Id="rId1" Type="http://schemas.microsoft.com/office/2006/relationships/activeXControlBinary" Target="activeX47.bin"/></Relationships>
</file>

<file path=xl/activeX/_rels/activeX48.xml.rels><?xml version="1.0" encoding="UTF-8" standalone="yes"?>
<Relationships xmlns="http://schemas.openxmlformats.org/package/2006/relationships"><Relationship Id="rId1" Type="http://schemas.microsoft.com/office/2006/relationships/activeXControlBinary" Target="activeX48.bin"/></Relationships>
</file>

<file path=xl/activeX/_rels/activeX49.xml.rels><?xml version="1.0" encoding="UTF-8" standalone="yes"?>
<Relationships xmlns="http://schemas.openxmlformats.org/package/2006/relationships"><Relationship Id="rId1" Type="http://schemas.microsoft.com/office/2006/relationships/activeXControlBinary" Target="activeX49.bin"/></Relationships>
</file>

<file path=xl/activeX/_rels/activeX50.xml.rels><?xml version="1.0" encoding="UTF-8" standalone="yes"?>
<Relationships xmlns="http://schemas.openxmlformats.org/package/2006/relationships"><Relationship Id="rId1" Type="http://schemas.microsoft.com/office/2006/relationships/activeXControlBinary" Target="activeX50.bin"/></Relationships>
</file>

<file path=xl/activeX/_rels/activeX51.xml.rels><?xml version="1.0" encoding="UTF-8" standalone="yes"?>
<Relationships xmlns="http://schemas.openxmlformats.org/package/2006/relationships"><Relationship Id="rId1" Type="http://schemas.microsoft.com/office/2006/relationships/activeXControlBinary" Target="activeX51.bin"/></Relationships>
</file>

<file path=xl/activeX/_rels/activeX52.xml.rels><?xml version="1.0" encoding="UTF-8" standalone="yes"?>
<Relationships xmlns="http://schemas.openxmlformats.org/package/2006/relationships"><Relationship Id="rId1" Type="http://schemas.microsoft.com/office/2006/relationships/activeXControlBinary" Target="activeX52.bin"/></Relationships>
</file>

<file path=xl/activeX/_rels/activeX53.xml.rels><?xml version="1.0" encoding="UTF-8" standalone="yes"?>
<Relationships xmlns="http://schemas.openxmlformats.org/package/2006/relationships"><Relationship Id="rId1" Type="http://schemas.microsoft.com/office/2006/relationships/activeXControlBinary" Target="activeX53.bin"/></Relationships>
</file>

<file path=xl/activeX/_rels/activeX54.xml.rels><?xml version="1.0" encoding="UTF-8" standalone="yes"?>
<Relationships xmlns="http://schemas.openxmlformats.org/package/2006/relationships"><Relationship Id="rId1" Type="http://schemas.microsoft.com/office/2006/relationships/activeXControlBinary" Target="activeX54.bin"/></Relationships>
</file>

<file path=xl/activeX/_rels/activeX55.xml.rels><?xml version="1.0" encoding="UTF-8" standalone="yes"?>
<Relationships xmlns="http://schemas.openxmlformats.org/package/2006/relationships"><Relationship Id="rId1" Type="http://schemas.microsoft.com/office/2006/relationships/activeXControlBinary" Target="activeX55.bin"/></Relationships>
</file>

<file path=xl/activeX/_rels/activeX56.xml.rels><?xml version="1.0" encoding="UTF-8" standalone="yes"?>
<Relationships xmlns="http://schemas.openxmlformats.org/package/2006/relationships"><Relationship Id="rId1" Type="http://schemas.microsoft.com/office/2006/relationships/activeXControlBinary" Target="activeX56.bin"/></Relationships>
</file>

<file path=xl/activeX/_rels/activeX57.xml.rels><?xml version="1.0" encoding="UTF-8" standalone="yes"?>
<Relationships xmlns="http://schemas.openxmlformats.org/package/2006/relationships"><Relationship Id="rId1" Type="http://schemas.microsoft.com/office/2006/relationships/activeXControlBinary" Target="activeX57.bin"/></Relationships>
</file>

<file path=xl/activeX/_rels/activeX58.xml.rels><?xml version="1.0" encoding="UTF-8" standalone="yes"?>
<Relationships xmlns="http://schemas.openxmlformats.org/package/2006/relationships"><Relationship Id="rId1" Type="http://schemas.microsoft.com/office/2006/relationships/activeXControlBinary" Target="activeX58.bin"/></Relationships>
</file>

<file path=xl/activeX/_rels/activeX59.xml.rels><?xml version="1.0" encoding="UTF-8" standalone="yes"?>
<Relationships xmlns="http://schemas.openxmlformats.org/package/2006/relationships"><Relationship Id="rId1" Type="http://schemas.microsoft.com/office/2006/relationships/activeXControlBinary" Target="activeX59.bin"/></Relationships>
</file>

<file path=xl/activeX/_rels/activeX60.xml.rels><?xml version="1.0" encoding="UTF-8" standalone="yes"?>
<Relationships xmlns="http://schemas.openxmlformats.org/package/2006/relationships"><Relationship Id="rId1" Type="http://schemas.microsoft.com/office/2006/relationships/activeXControlBinary" Target="activeX60.bin"/></Relationships>
</file>

<file path=xl/activeX/_rels/activeX61.xml.rels><?xml version="1.0" encoding="UTF-8" standalone="yes"?>
<Relationships xmlns="http://schemas.openxmlformats.org/package/2006/relationships"><Relationship Id="rId1" Type="http://schemas.microsoft.com/office/2006/relationships/activeXControlBinary" Target="activeX61.bin"/></Relationships>
</file>

<file path=xl/activeX/_rels/activeX62.xml.rels><?xml version="1.0" encoding="UTF-8" standalone="yes"?>
<Relationships xmlns="http://schemas.openxmlformats.org/package/2006/relationships"><Relationship Id="rId1" Type="http://schemas.microsoft.com/office/2006/relationships/activeXControlBinary" Target="activeX62.bin"/></Relationships>
</file>

<file path=xl/activeX/_rels/activeX63.xml.rels><?xml version="1.0" encoding="UTF-8" standalone="yes"?>
<Relationships xmlns="http://schemas.openxmlformats.org/package/2006/relationships"><Relationship Id="rId1" Type="http://schemas.microsoft.com/office/2006/relationships/activeXControlBinary" Target="activeX63.bin"/></Relationships>
</file>

<file path=xl/activeX/_rels/activeX64.xml.rels><?xml version="1.0" encoding="UTF-8" standalone="yes"?>
<Relationships xmlns="http://schemas.openxmlformats.org/package/2006/relationships"><Relationship Id="rId1" Type="http://schemas.microsoft.com/office/2006/relationships/activeXControlBinary" Target="activeX64.bin"/></Relationships>
</file>

<file path=xl/activeX/_rels/activeX65.xml.rels><?xml version="1.0" encoding="UTF-8" standalone="yes"?>
<Relationships xmlns="http://schemas.openxmlformats.org/package/2006/relationships"><Relationship Id="rId1" Type="http://schemas.microsoft.com/office/2006/relationships/activeXControlBinary" Target="activeX65.bin"/></Relationships>
</file>

<file path=xl/activeX/_rels/activeX66.xml.rels><?xml version="1.0" encoding="UTF-8" standalone="yes"?>
<Relationships xmlns="http://schemas.openxmlformats.org/package/2006/relationships"><Relationship Id="rId1" Type="http://schemas.microsoft.com/office/2006/relationships/activeXControlBinary" Target="activeX66.bin"/></Relationships>
</file>

<file path=xl/activeX/_rels/activeX67.xml.rels><?xml version="1.0" encoding="UTF-8" standalone="yes"?>
<Relationships xmlns="http://schemas.openxmlformats.org/package/2006/relationships"><Relationship Id="rId1" Type="http://schemas.microsoft.com/office/2006/relationships/activeXControlBinary" Target="activeX67.bin"/></Relationships>
</file>

<file path=xl/activeX/_rels/activeX68.xml.rels><?xml version="1.0" encoding="UTF-8" standalone="yes"?>
<Relationships xmlns="http://schemas.openxmlformats.org/package/2006/relationships"><Relationship Id="rId1" Type="http://schemas.microsoft.com/office/2006/relationships/activeXControlBinary" Target="activeX68.bin"/></Relationships>
</file>

<file path=xl/activeX/_rels/activeX69.xml.rels><?xml version="1.0" encoding="UTF-8" standalone="yes"?>
<Relationships xmlns="http://schemas.openxmlformats.org/package/2006/relationships"><Relationship Id="rId1" Type="http://schemas.microsoft.com/office/2006/relationships/activeXControlBinary" Target="activeX69.bin"/></Relationships>
</file>

<file path=xl/activeX/_rels/activeX70.xml.rels><?xml version="1.0" encoding="UTF-8" standalone="yes"?>
<Relationships xmlns="http://schemas.openxmlformats.org/package/2006/relationships"><Relationship Id="rId1" Type="http://schemas.microsoft.com/office/2006/relationships/activeXControlBinary" Target="activeX70.bin"/></Relationships>
</file>

<file path=xl/activeX/_rels/activeX71.xml.rels><?xml version="1.0" encoding="UTF-8" standalone="yes"?>
<Relationships xmlns="http://schemas.openxmlformats.org/package/2006/relationships"><Relationship Id="rId1" Type="http://schemas.microsoft.com/office/2006/relationships/activeXControlBinary" Target="activeX71.bin"/></Relationships>
</file>

<file path=xl/activeX/_rels/activeX72.xml.rels><?xml version="1.0" encoding="UTF-8" standalone="yes"?>
<Relationships xmlns="http://schemas.openxmlformats.org/package/2006/relationships"><Relationship Id="rId1" Type="http://schemas.microsoft.com/office/2006/relationships/activeXControlBinary" Target="activeX72.bin"/></Relationships>
</file>

<file path=xl/activeX/_rels/activeX73.xml.rels><?xml version="1.0" encoding="UTF-8" standalone="yes"?>
<Relationships xmlns="http://schemas.openxmlformats.org/package/2006/relationships"><Relationship Id="rId1" Type="http://schemas.microsoft.com/office/2006/relationships/activeXControlBinary" Target="activeX73.bin"/></Relationships>
</file>

<file path=xl/activeX/_rels/activeX74.xml.rels><?xml version="1.0" encoding="UTF-8" standalone="yes"?>
<Relationships xmlns="http://schemas.openxmlformats.org/package/2006/relationships"><Relationship Id="rId1" Type="http://schemas.microsoft.com/office/2006/relationships/activeXControlBinary" Target="activeX74.bin"/></Relationships>
</file>

<file path=xl/activeX/_rels/activeX75.xml.rels><?xml version="1.0" encoding="UTF-8" standalone="yes"?>
<Relationships xmlns="http://schemas.openxmlformats.org/package/2006/relationships"><Relationship Id="rId1" Type="http://schemas.microsoft.com/office/2006/relationships/activeXControlBinary" Target="activeX75.bin"/></Relationships>
</file>

<file path=xl/activeX/_rels/activeX76.xml.rels><?xml version="1.0" encoding="UTF-8" standalone="yes"?>
<Relationships xmlns="http://schemas.openxmlformats.org/package/2006/relationships"><Relationship Id="rId1" Type="http://schemas.microsoft.com/office/2006/relationships/activeXControlBinary" Target="activeX76.bin"/></Relationships>
</file>

<file path=xl/activeX/_rels/activeX77.xml.rels><?xml version="1.0" encoding="UTF-8" standalone="yes"?>
<Relationships xmlns="http://schemas.openxmlformats.org/package/2006/relationships"><Relationship Id="rId1" Type="http://schemas.microsoft.com/office/2006/relationships/activeXControlBinary" Target="activeX77.bin"/></Relationships>
</file>

<file path=xl/activeX/_rels/activeX78.xml.rels><?xml version="1.0" encoding="UTF-8" standalone="yes"?>
<Relationships xmlns="http://schemas.openxmlformats.org/package/2006/relationships"><Relationship Id="rId1" Type="http://schemas.microsoft.com/office/2006/relationships/activeXControlBinary" Target="activeX78.bin"/></Relationships>
</file>

<file path=xl/activeX/_rels/activeX79.xml.rels><?xml version="1.0" encoding="UTF-8" standalone="yes"?>
<Relationships xmlns="http://schemas.openxmlformats.org/package/2006/relationships"><Relationship Id="rId1" Type="http://schemas.microsoft.com/office/2006/relationships/activeXControlBinary" Target="activeX79.bin"/></Relationships>
</file>

<file path=xl/activeX/_rels/activeX80.xml.rels><?xml version="1.0" encoding="UTF-8" standalone="yes"?>
<Relationships xmlns="http://schemas.openxmlformats.org/package/2006/relationships"><Relationship Id="rId1" Type="http://schemas.microsoft.com/office/2006/relationships/activeXControlBinary" Target="activeX80.bin"/></Relationships>
</file>

<file path=xl/activeX/_rels/activeX81.xml.rels><?xml version="1.0" encoding="UTF-8" standalone="yes"?>
<Relationships xmlns="http://schemas.openxmlformats.org/package/2006/relationships"><Relationship Id="rId1" Type="http://schemas.microsoft.com/office/2006/relationships/activeXControlBinary" Target="activeX81.bin"/></Relationships>
</file>

<file path=xl/activeX/_rels/activeX82.xml.rels><?xml version="1.0" encoding="UTF-8" standalone="yes"?>
<Relationships xmlns="http://schemas.openxmlformats.org/package/2006/relationships"><Relationship Id="rId1" Type="http://schemas.microsoft.com/office/2006/relationships/activeXControlBinary" Target="activeX82.bin"/></Relationships>
</file>

<file path=xl/activeX/_rels/activeX83.xml.rels><?xml version="1.0" encoding="UTF-8" standalone="yes"?>
<Relationships xmlns="http://schemas.openxmlformats.org/package/2006/relationships"><Relationship Id="rId1" Type="http://schemas.microsoft.com/office/2006/relationships/activeXControlBinary" Target="activeX83.bin"/></Relationships>
</file>

<file path=xl/activeX/_rels/activeX84.xml.rels><?xml version="1.0" encoding="UTF-8" standalone="yes"?>
<Relationships xmlns="http://schemas.openxmlformats.org/package/2006/relationships"><Relationship Id="rId1" Type="http://schemas.microsoft.com/office/2006/relationships/activeXControlBinary" Target="activeX84.bin"/></Relationships>
</file>

<file path=xl/activeX/_rels/activeX85.xml.rels><?xml version="1.0" encoding="UTF-8" standalone="yes"?>
<Relationships xmlns="http://schemas.openxmlformats.org/package/2006/relationships"><Relationship Id="rId1" Type="http://schemas.microsoft.com/office/2006/relationships/activeXControlBinary" Target="activeX85.bin"/></Relationships>
</file>

<file path=xl/activeX/_rels/activeX86.xml.rels><?xml version="1.0" encoding="UTF-8" standalone="yes"?>
<Relationships xmlns="http://schemas.openxmlformats.org/package/2006/relationships"><Relationship Id="rId1" Type="http://schemas.microsoft.com/office/2006/relationships/activeXControlBinary" Target="activeX86.bin"/></Relationships>
</file>

<file path=xl/activeX/_rels/activeX87.xml.rels><?xml version="1.0" encoding="UTF-8" standalone="yes"?>
<Relationships xmlns="http://schemas.openxmlformats.org/package/2006/relationships"><Relationship Id="rId1" Type="http://schemas.microsoft.com/office/2006/relationships/activeXControlBinary" Target="activeX87.bin"/></Relationships>
</file>

<file path=xl/activeX/_rels/activeX88.xml.rels><?xml version="1.0" encoding="UTF-8" standalone="yes"?>
<Relationships xmlns="http://schemas.openxmlformats.org/package/2006/relationships"><Relationship Id="rId1" Type="http://schemas.microsoft.com/office/2006/relationships/activeXControlBinary" Target="activeX88.bin"/></Relationships>
</file>

<file path=xl/activeX/_rels/activeX89.xml.rels><?xml version="1.0" encoding="UTF-8" standalone="yes"?>
<Relationships xmlns="http://schemas.openxmlformats.org/package/2006/relationships"><Relationship Id="rId1" Type="http://schemas.microsoft.com/office/2006/relationships/activeXControlBinary" Target="activeX89.bin"/></Relationships>
</file>

<file path=xl/activeX/_rels/activeX90.xml.rels><?xml version="1.0" encoding="UTF-8" standalone="yes"?>
<Relationships xmlns="http://schemas.openxmlformats.org/package/2006/relationships"><Relationship Id="rId1" Type="http://schemas.microsoft.com/office/2006/relationships/activeXControlBinary" Target="activeX90.bin"/></Relationships>
</file>

<file path=xl/activeX/_rels/activeX91.xml.rels><?xml version="1.0" encoding="UTF-8" standalone="yes"?>
<Relationships xmlns="http://schemas.openxmlformats.org/package/2006/relationships"><Relationship Id="rId1" Type="http://schemas.microsoft.com/office/2006/relationships/activeXControlBinary" Target="activeX91.bin"/></Relationships>
</file>

<file path=xl/activeX/_rels/activeX92.xml.rels><?xml version="1.0" encoding="UTF-8" standalone="yes"?>
<Relationships xmlns="http://schemas.openxmlformats.org/package/2006/relationships"><Relationship Id="rId1" Type="http://schemas.microsoft.com/office/2006/relationships/activeXControlBinary" Target="activeX92.bin"/></Relationships>
</file>

<file path=xl/activeX/_rels/activeX93.xml.rels><?xml version="1.0" encoding="UTF-8" standalone="yes"?>
<Relationships xmlns="http://schemas.openxmlformats.org/package/2006/relationships"><Relationship Id="rId1" Type="http://schemas.microsoft.com/office/2006/relationships/activeXControlBinary" Target="activeX93.bin"/></Relationships>
</file>

<file path=xl/activeX/_rels/activeX94.xml.rels><?xml version="1.0" encoding="UTF-8" standalone="yes"?>
<Relationships xmlns="http://schemas.openxmlformats.org/package/2006/relationships"><Relationship Id="rId1" Type="http://schemas.microsoft.com/office/2006/relationships/activeXControlBinary" Target="activeX94.bin"/></Relationships>
</file>

<file path=xl/activeX/_rels/activeX95.xml.rels><?xml version="1.0" encoding="UTF-8" standalone="yes"?>
<Relationships xmlns="http://schemas.openxmlformats.org/package/2006/relationships"><Relationship Id="rId1" Type="http://schemas.microsoft.com/office/2006/relationships/activeXControlBinary" Target="activeX95.bin"/></Relationships>
</file>

<file path=xl/activeX/_rels/activeX96.xml.rels><?xml version="1.0" encoding="UTF-8" standalone="yes"?>
<Relationships xmlns="http://schemas.openxmlformats.org/package/2006/relationships"><Relationship Id="rId1" Type="http://schemas.microsoft.com/office/2006/relationships/activeXControlBinary" Target="activeX96.bin"/></Relationships>
</file>

<file path=xl/activeX/_rels/activeX97.xml.rels><?xml version="1.0" encoding="UTF-8" standalone="yes"?>
<Relationships xmlns="http://schemas.openxmlformats.org/package/2006/relationships"><Relationship Id="rId1" Type="http://schemas.microsoft.com/office/2006/relationships/activeXControlBinary" Target="activeX97.bin"/></Relationships>
</file>

<file path=xl/activeX/_rels/activeX98.xml.rels><?xml version="1.0" encoding="UTF-8" standalone="yes"?>
<Relationships xmlns="http://schemas.openxmlformats.org/package/2006/relationships"><Relationship Id="rId1" Type="http://schemas.microsoft.com/office/2006/relationships/activeXControlBinary" Target="activeX98.bin"/></Relationships>
</file>

<file path=xl/activeX/_rels/activeX99.xml.rels><?xml version="1.0" encoding="UTF-8" standalone="yes"?>
<Relationships xmlns="http://schemas.openxmlformats.org/package/2006/relationships"><Relationship Id="rId1" Type="http://schemas.microsoft.com/office/2006/relationships/activeXControlBinary" Target="activeX99.bin"/></Relationships>
</file>

<file path=xl/activeX/_rels/activeX100.xml.rels><?xml version="1.0" encoding="UTF-8" standalone="yes"?>
<Relationships xmlns="http://schemas.openxmlformats.org/package/2006/relationships"><Relationship Id="rId1" Type="http://schemas.microsoft.com/office/2006/relationships/activeXControlBinary" Target="activeX100.bin"/></Relationships>
</file>

<file path=xl/activeX/_rels/activeX101.xml.rels><?xml version="1.0" encoding="UTF-8" standalone="yes"?>
<Relationships xmlns="http://schemas.openxmlformats.org/package/2006/relationships"><Relationship Id="rId1" Type="http://schemas.microsoft.com/office/2006/relationships/activeXControlBinary" Target="activeX101.bin"/></Relationships>
</file>

<file path=xl/activeX/_rels/activeX102.xml.rels><?xml version="1.0" encoding="UTF-8" standalone="yes"?>
<Relationships xmlns="http://schemas.openxmlformats.org/package/2006/relationships"><Relationship Id="rId1" Type="http://schemas.microsoft.com/office/2006/relationships/activeXControlBinary" Target="activeX102.bin"/></Relationships>
</file>

<file path=xl/activeX/_rels/activeX103.xml.rels><?xml version="1.0" encoding="UTF-8" standalone="yes"?>
<Relationships xmlns="http://schemas.openxmlformats.org/package/2006/relationships"><Relationship Id="rId1" Type="http://schemas.microsoft.com/office/2006/relationships/activeXControlBinary" Target="activeX103.bin"/></Relationships>
</file>

<file path=xl/activeX/_rels/activeX104.xml.rels><?xml version="1.0" encoding="UTF-8" standalone="yes"?>
<Relationships xmlns="http://schemas.openxmlformats.org/package/2006/relationships"><Relationship Id="rId1" Type="http://schemas.microsoft.com/office/2006/relationships/activeXControlBinary" Target="activeX104.bin"/></Relationships>
</file>

<file path=xl/activeX/_rels/activeX105.xml.rels><?xml version="1.0" encoding="UTF-8" standalone="yes"?>
<Relationships xmlns="http://schemas.openxmlformats.org/package/2006/relationships"><Relationship Id="rId1" Type="http://schemas.microsoft.com/office/2006/relationships/activeXControlBinary" Target="activeX105.bin"/></Relationships>
</file>

<file path=xl/activeX/_rels/activeX106.xml.rels><?xml version="1.0" encoding="UTF-8" standalone="yes"?>
<Relationships xmlns="http://schemas.openxmlformats.org/package/2006/relationships"><Relationship Id="rId1" Type="http://schemas.microsoft.com/office/2006/relationships/activeXControlBinary" Target="activeX106.bin"/></Relationships>
</file>

<file path=xl/activeX/_rels/activeX107.xml.rels><?xml version="1.0" encoding="UTF-8" standalone="yes"?>
<Relationships xmlns="http://schemas.openxmlformats.org/package/2006/relationships"><Relationship Id="rId1" Type="http://schemas.microsoft.com/office/2006/relationships/activeXControlBinary" Target="activeX107.bin"/></Relationships>
</file>

<file path=xl/activeX/_rels/activeX108.xml.rels><?xml version="1.0" encoding="UTF-8" standalone="yes"?>
<Relationships xmlns="http://schemas.openxmlformats.org/package/2006/relationships"><Relationship Id="rId1" Type="http://schemas.microsoft.com/office/2006/relationships/activeXControlBinary" Target="activeX108.bin"/></Relationships>
</file>

<file path=xl/activeX/_rels/activeX109.xml.rels><?xml version="1.0" encoding="UTF-8" standalone="yes"?>
<Relationships xmlns="http://schemas.openxmlformats.org/package/2006/relationships"><Relationship Id="rId1" Type="http://schemas.microsoft.com/office/2006/relationships/activeXControlBinary" Target="activeX109.bin"/></Relationships>
</file>

<file path=xl/activeX/_rels/activeX110.xml.rels><?xml version="1.0" encoding="UTF-8" standalone="yes"?>
<Relationships xmlns="http://schemas.openxmlformats.org/package/2006/relationships"><Relationship Id="rId1" Type="http://schemas.microsoft.com/office/2006/relationships/activeXControlBinary" Target="activeX110.bin"/></Relationships>
</file>

<file path=xl/activeX/_rels/activeX111.xml.rels><?xml version="1.0" encoding="UTF-8" standalone="yes"?>
<Relationships xmlns="http://schemas.openxmlformats.org/package/2006/relationships"><Relationship Id="rId1" Type="http://schemas.microsoft.com/office/2006/relationships/activeXControlBinary" Target="activeX111.bin"/></Relationships>
</file>

<file path=xl/activeX/_rels/activeX112.xml.rels><?xml version="1.0" encoding="UTF-8" standalone="yes"?>
<Relationships xmlns="http://schemas.openxmlformats.org/package/2006/relationships"><Relationship Id="rId1" Type="http://schemas.microsoft.com/office/2006/relationships/activeXControlBinary" Target="activeX112.bin"/></Relationships>
</file>

<file path=xl/activeX/_rels/activeX113.xml.rels><?xml version="1.0" encoding="UTF-8" standalone="yes"?>
<Relationships xmlns="http://schemas.openxmlformats.org/package/2006/relationships"><Relationship Id="rId1" Type="http://schemas.microsoft.com/office/2006/relationships/activeXControlBinary" Target="activeX113.bin"/></Relationships>
</file>

<file path=xl/activeX/_rels/activeX114.xml.rels><?xml version="1.0" encoding="UTF-8" standalone="yes"?>
<Relationships xmlns="http://schemas.openxmlformats.org/package/2006/relationships"><Relationship Id="rId1" Type="http://schemas.microsoft.com/office/2006/relationships/activeXControlBinary" Target="activeX114.bin"/></Relationships>
</file>

<file path=xl/activeX/_rels/activeX115.xml.rels><?xml version="1.0" encoding="UTF-8" standalone="yes"?>
<Relationships xmlns="http://schemas.openxmlformats.org/package/2006/relationships"><Relationship Id="rId1" Type="http://schemas.microsoft.com/office/2006/relationships/activeXControlBinary" Target="activeX115.bin"/></Relationships>
</file>

<file path=xl/activeX/_rels/activeX116.xml.rels><?xml version="1.0" encoding="UTF-8" standalone="yes"?>
<Relationships xmlns="http://schemas.openxmlformats.org/package/2006/relationships"><Relationship Id="rId1" Type="http://schemas.microsoft.com/office/2006/relationships/activeXControlBinary" Target="activeX116.bin"/></Relationships>
</file>

<file path=xl/activeX/_rels/activeX117.xml.rels><?xml version="1.0" encoding="UTF-8" standalone="yes"?>
<Relationships xmlns="http://schemas.openxmlformats.org/package/2006/relationships"><Relationship Id="rId1" Type="http://schemas.microsoft.com/office/2006/relationships/activeXControlBinary" Target="activeX117.bin"/></Relationships>
</file>

<file path=xl/activeX/_rels/activeX118.xml.rels><?xml version="1.0" encoding="UTF-8" standalone="yes"?>
<Relationships xmlns="http://schemas.openxmlformats.org/package/2006/relationships"><Relationship Id="rId1" Type="http://schemas.microsoft.com/office/2006/relationships/activeXControlBinary" Target="activeX118.bin"/></Relationships>
</file>

<file path=xl/activeX/_rels/activeX119.xml.rels><?xml version="1.0" encoding="UTF-8" standalone="yes"?>
<Relationships xmlns="http://schemas.openxmlformats.org/package/2006/relationships"><Relationship Id="rId1" Type="http://schemas.microsoft.com/office/2006/relationships/activeXControlBinary" Target="activeX119.bin"/></Relationships>
</file>

<file path=xl/activeX/_rels/activeX120.xml.rels><?xml version="1.0" encoding="UTF-8" standalone="yes"?>
<Relationships xmlns="http://schemas.openxmlformats.org/package/2006/relationships"><Relationship Id="rId1" Type="http://schemas.microsoft.com/office/2006/relationships/activeXControlBinary" Target="activeX120.bin"/></Relationships>
</file>

<file path=xl/activeX/_rels/activeX121.xml.rels><?xml version="1.0" encoding="UTF-8" standalone="yes"?>
<Relationships xmlns="http://schemas.openxmlformats.org/package/2006/relationships"><Relationship Id="rId1" Type="http://schemas.microsoft.com/office/2006/relationships/activeXControlBinary" Target="activeX121.bin"/></Relationships>
</file>

<file path=xl/activeX/_rels/activeX122.xml.rels><?xml version="1.0" encoding="UTF-8" standalone="yes"?>
<Relationships xmlns="http://schemas.openxmlformats.org/package/2006/relationships"><Relationship Id="rId1" Type="http://schemas.microsoft.com/office/2006/relationships/activeXControlBinary" Target="activeX122.bin"/></Relationships>
</file>

<file path=xl/activeX/_rels/activeX123.xml.rels><?xml version="1.0" encoding="UTF-8" standalone="yes"?>
<Relationships xmlns="http://schemas.openxmlformats.org/package/2006/relationships"><Relationship Id="rId1" Type="http://schemas.microsoft.com/office/2006/relationships/activeXControlBinary" Target="activeX123.bin"/></Relationships>
</file>

<file path=xl/activeX/_rels/activeX124.xml.rels><?xml version="1.0" encoding="UTF-8" standalone="yes"?>
<Relationships xmlns="http://schemas.openxmlformats.org/package/2006/relationships"><Relationship Id="rId1" Type="http://schemas.microsoft.com/office/2006/relationships/activeXControlBinary" Target="activeX124.bin"/></Relationships>
</file>

<file path=xl/activeX/_rels/activeX125.xml.rels><?xml version="1.0" encoding="UTF-8" standalone="yes"?>
<Relationships xmlns="http://schemas.openxmlformats.org/package/2006/relationships"><Relationship Id="rId1" Type="http://schemas.microsoft.com/office/2006/relationships/activeXControlBinary" Target="activeX125.bin"/></Relationships>
</file>

<file path=xl/activeX/_rels/activeX126.xml.rels><?xml version="1.0" encoding="UTF-8" standalone="yes"?>
<Relationships xmlns="http://schemas.openxmlformats.org/package/2006/relationships"><Relationship Id="rId1" Type="http://schemas.microsoft.com/office/2006/relationships/activeXControlBinary" Target="activeX126.bin"/></Relationships>
</file>

<file path=xl/activeX/_rels/activeX127.xml.rels><?xml version="1.0" encoding="UTF-8" standalone="yes"?>
<Relationships xmlns="http://schemas.openxmlformats.org/package/2006/relationships"><Relationship Id="rId1" Type="http://schemas.microsoft.com/office/2006/relationships/activeXControlBinary" Target="activeX127.bin"/></Relationships>
</file>

<file path=xl/activeX/_rels/activeX128.xml.rels><?xml version="1.0" encoding="UTF-8" standalone="yes"?>
<Relationships xmlns="http://schemas.openxmlformats.org/package/2006/relationships"><Relationship Id="rId1" Type="http://schemas.microsoft.com/office/2006/relationships/activeXControlBinary" Target="activeX128.bin"/></Relationships>
</file>

<file path=xl/activeX/_rels/activeX129.xml.rels><?xml version="1.0" encoding="UTF-8" standalone="yes"?>
<Relationships xmlns="http://schemas.openxmlformats.org/package/2006/relationships"><Relationship Id="rId1" Type="http://schemas.microsoft.com/office/2006/relationships/activeXControlBinary" Target="activeX129.bin"/></Relationships>
</file>

<file path=xl/activeX/_rels/activeX130.xml.rels><?xml version="1.0" encoding="UTF-8" standalone="yes"?>
<Relationships xmlns="http://schemas.openxmlformats.org/package/2006/relationships"><Relationship Id="rId1" Type="http://schemas.microsoft.com/office/2006/relationships/activeXControlBinary" Target="activeX130.bin"/></Relationships>
</file>

<file path=xl/activeX/_rels/activeX131.xml.rels><?xml version="1.0" encoding="UTF-8" standalone="yes"?>
<Relationships xmlns="http://schemas.openxmlformats.org/package/2006/relationships"><Relationship Id="rId1" Type="http://schemas.microsoft.com/office/2006/relationships/activeXControlBinary" Target="activeX131.bin"/></Relationships>
</file>

<file path=xl/activeX/_rels/activeX132.xml.rels><?xml version="1.0" encoding="UTF-8" standalone="yes"?>
<Relationships xmlns="http://schemas.openxmlformats.org/package/2006/relationships"><Relationship Id="rId1" Type="http://schemas.microsoft.com/office/2006/relationships/activeXControlBinary" Target="activeX132.bin"/></Relationships>
</file>

<file path=xl/activeX/_rels/activeX133.xml.rels><?xml version="1.0" encoding="UTF-8" standalone="yes"?>
<Relationships xmlns="http://schemas.openxmlformats.org/package/2006/relationships"><Relationship Id="rId1" Type="http://schemas.microsoft.com/office/2006/relationships/activeXControlBinary" Target="activeX133.bin"/></Relationships>
</file>

<file path=xl/activeX/_rels/activeX134.xml.rels><?xml version="1.0" encoding="UTF-8" standalone="yes"?>
<Relationships xmlns="http://schemas.openxmlformats.org/package/2006/relationships"><Relationship Id="rId1" Type="http://schemas.microsoft.com/office/2006/relationships/activeXControlBinary" Target="activeX134.bin"/></Relationships>
</file>

<file path=xl/activeX/_rels/activeX135.xml.rels><?xml version="1.0" encoding="UTF-8" standalone="yes"?>
<Relationships xmlns="http://schemas.openxmlformats.org/package/2006/relationships"><Relationship Id="rId1" Type="http://schemas.microsoft.com/office/2006/relationships/activeXControlBinary" Target="activeX135.bin"/></Relationships>
</file>

<file path=xl/activeX/_rels/activeX136.xml.rels><?xml version="1.0" encoding="UTF-8" standalone="yes"?>
<Relationships xmlns="http://schemas.openxmlformats.org/package/2006/relationships"><Relationship Id="rId1" Type="http://schemas.microsoft.com/office/2006/relationships/activeXControlBinary" Target="activeX136.bin"/></Relationships>
</file>

<file path=xl/activeX/_rels/activeX137.xml.rels><?xml version="1.0" encoding="UTF-8" standalone="yes"?>
<Relationships xmlns="http://schemas.openxmlformats.org/package/2006/relationships"><Relationship Id="rId1" Type="http://schemas.microsoft.com/office/2006/relationships/activeXControlBinary" Target="activeX137.bin"/></Relationships>
</file>

<file path=xl/activeX/_rels/activeX138.xml.rels><?xml version="1.0" encoding="UTF-8" standalone="yes"?>
<Relationships xmlns="http://schemas.openxmlformats.org/package/2006/relationships"><Relationship Id="rId1" Type="http://schemas.microsoft.com/office/2006/relationships/activeXControlBinary" Target="activeX138.bin"/></Relationships>
</file>

<file path=xl/activeX/_rels/activeX139.xml.rels><?xml version="1.0" encoding="UTF-8" standalone="yes"?>
<Relationships xmlns="http://schemas.openxmlformats.org/package/2006/relationships"><Relationship Id="rId1" Type="http://schemas.microsoft.com/office/2006/relationships/activeXControlBinary" Target="activeX139.bin"/></Relationships>
</file>

<file path=xl/activeX/_rels/activeX140.xml.rels><?xml version="1.0" encoding="UTF-8" standalone="yes"?>
<Relationships xmlns="http://schemas.openxmlformats.org/package/2006/relationships"><Relationship Id="rId1" Type="http://schemas.microsoft.com/office/2006/relationships/activeXControlBinary" Target="activeX140.bin"/></Relationships>
</file>

<file path=xl/activeX/_rels/activeX141.xml.rels><?xml version="1.0" encoding="UTF-8" standalone="yes"?>
<Relationships xmlns="http://schemas.openxmlformats.org/package/2006/relationships"><Relationship Id="rId1" Type="http://schemas.microsoft.com/office/2006/relationships/activeXControlBinary" Target="activeX141.bin"/></Relationships>
</file>

<file path=xl/activeX/_rels/activeX142.xml.rels><?xml version="1.0" encoding="UTF-8" standalone="yes"?>
<Relationships xmlns="http://schemas.openxmlformats.org/package/2006/relationships"><Relationship Id="rId1" Type="http://schemas.microsoft.com/office/2006/relationships/activeXControlBinary" Target="activeX142.bin"/></Relationships>
</file>

<file path=xl/activeX/_rels/activeX143.xml.rels><?xml version="1.0" encoding="UTF-8" standalone="yes"?>
<Relationships xmlns="http://schemas.openxmlformats.org/package/2006/relationships"><Relationship Id="rId1" Type="http://schemas.microsoft.com/office/2006/relationships/activeXControlBinary" Target="activeX143.bin"/></Relationships>
</file>

<file path=xl/activeX/_rels/activeX144.xml.rels><?xml version="1.0" encoding="UTF-8" standalone="yes"?>
<Relationships xmlns="http://schemas.openxmlformats.org/package/2006/relationships"><Relationship Id="rId1" Type="http://schemas.microsoft.com/office/2006/relationships/activeXControlBinary" Target="activeX144.bin"/></Relationships>
</file>

<file path=xl/activeX/_rels/activeX145.xml.rels><?xml version="1.0" encoding="UTF-8" standalone="yes"?>
<Relationships xmlns="http://schemas.openxmlformats.org/package/2006/relationships"><Relationship Id="rId1" Type="http://schemas.microsoft.com/office/2006/relationships/activeXControlBinary" Target="activeX145.bin"/></Relationships>
</file>

<file path=xl/activeX/_rels/activeX146.xml.rels><?xml version="1.0" encoding="UTF-8" standalone="yes"?>
<Relationships xmlns="http://schemas.openxmlformats.org/package/2006/relationships"><Relationship Id="rId1" Type="http://schemas.microsoft.com/office/2006/relationships/activeXControlBinary" Target="activeX146.bin"/></Relationships>
</file>

<file path=xl/activeX/_rels/activeX147.xml.rels><?xml version="1.0" encoding="UTF-8" standalone="yes"?>
<Relationships xmlns="http://schemas.openxmlformats.org/package/2006/relationships"><Relationship Id="rId1" Type="http://schemas.microsoft.com/office/2006/relationships/activeXControlBinary" Target="activeX147.bin"/></Relationships>
</file>

<file path=xl/activeX/_rels/activeX148.xml.rels><?xml version="1.0" encoding="UTF-8" standalone="yes"?>
<Relationships xmlns="http://schemas.openxmlformats.org/package/2006/relationships"><Relationship Id="rId1" Type="http://schemas.microsoft.com/office/2006/relationships/activeXControlBinary" Target="activeX148.bin"/></Relationships>
</file>

<file path=xl/activeX/_rels/activeX149.xml.rels><?xml version="1.0" encoding="UTF-8" standalone="yes"?>
<Relationships xmlns="http://schemas.openxmlformats.org/package/2006/relationships"><Relationship Id="rId1" Type="http://schemas.microsoft.com/office/2006/relationships/activeXControlBinary" Target="activeX149.bin"/></Relationships>
</file>

<file path=xl/activeX/_rels/activeX150.xml.rels><?xml version="1.0" encoding="UTF-8" standalone="yes"?>
<Relationships xmlns="http://schemas.openxmlformats.org/package/2006/relationships"><Relationship Id="rId1" Type="http://schemas.microsoft.com/office/2006/relationships/activeXControlBinary" Target="activeX150.bin"/></Relationships>
</file>

<file path=xl/activeX/_rels/activeX151.xml.rels><?xml version="1.0" encoding="UTF-8" standalone="yes"?>
<Relationships xmlns="http://schemas.openxmlformats.org/package/2006/relationships"><Relationship Id="rId1" Type="http://schemas.microsoft.com/office/2006/relationships/activeXControlBinary" Target="activeX151.bin"/></Relationships>
</file>

<file path=xl/activeX/_rels/activeX152.xml.rels><?xml version="1.0" encoding="UTF-8" standalone="yes"?>
<Relationships xmlns="http://schemas.openxmlformats.org/package/2006/relationships"><Relationship Id="rId1" Type="http://schemas.microsoft.com/office/2006/relationships/activeXControlBinary" Target="activeX152.bin"/></Relationships>
</file>

<file path=xl/activeX/_rels/activeX153.xml.rels><?xml version="1.0" encoding="UTF-8" standalone="yes"?>
<Relationships xmlns="http://schemas.openxmlformats.org/package/2006/relationships"><Relationship Id="rId1" Type="http://schemas.microsoft.com/office/2006/relationships/activeXControlBinary" Target="activeX153.bin"/></Relationships>
</file>

<file path=xl/activeX/_rels/activeX154.xml.rels><?xml version="1.0" encoding="UTF-8" standalone="yes"?>
<Relationships xmlns="http://schemas.openxmlformats.org/package/2006/relationships"><Relationship Id="rId1" Type="http://schemas.microsoft.com/office/2006/relationships/activeXControlBinary" Target="activeX154.bin"/></Relationships>
</file>

<file path=xl/activeX/_rels/activeX155.xml.rels><?xml version="1.0" encoding="UTF-8" standalone="yes"?>
<Relationships xmlns="http://schemas.openxmlformats.org/package/2006/relationships"><Relationship Id="rId1" Type="http://schemas.microsoft.com/office/2006/relationships/activeXControlBinary" Target="activeX155.bin"/></Relationships>
</file>

<file path=xl/activeX/_rels/activeX156.xml.rels><?xml version="1.0" encoding="UTF-8" standalone="yes"?>
<Relationships xmlns="http://schemas.openxmlformats.org/package/2006/relationships"><Relationship Id="rId1" Type="http://schemas.microsoft.com/office/2006/relationships/activeXControlBinary" Target="activeX156.bin"/></Relationships>
</file>

<file path=xl/activeX/_rels/activeX157.xml.rels><?xml version="1.0" encoding="UTF-8" standalone="yes"?>
<Relationships xmlns="http://schemas.openxmlformats.org/package/2006/relationships"><Relationship Id="rId1" Type="http://schemas.microsoft.com/office/2006/relationships/activeXControlBinary" Target="activeX157.bin"/></Relationships>
</file>

<file path=xl/activeX/_rels/activeX158.xml.rels><?xml version="1.0" encoding="UTF-8" standalone="yes"?>
<Relationships xmlns="http://schemas.openxmlformats.org/package/2006/relationships"><Relationship Id="rId1" Type="http://schemas.microsoft.com/office/2006/relationships/activeXControlBinary" Target="activeX158.bin"/></Relationships>
</file>

<file path=xl/activeX/_rels/activeX159.xml.rels><?xml version="1.0" encoding="UTF-8" standalone="yes"?>
<Relationships xmlns="http://schemas.openxmlformats.org/package/2006/relationships"><Relationship Id="rId1" Type="http://schemas.microsoft.com/office/2006/relationships/activeXControlBinary" Target="activeX159.bin"/></Relationships>
</file>

<file path=xl/activeX/_rels/activeX160.xml.rels><?xml version="1.0" encoding="UTF-8" standalone="yes"?>
<Relationships xmlns="http://schemas.openxmlformats.org/package/2006/relationships"><Relationship Id="rId1" Type="http://schemas.microsoft.com/office/2006/relationships/activeXControlBinary" Target="activeX16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D7053240-CE69-11CD-A777-00DD01143C57}" ax:persistence="persistStreamInit" r:id="rId1"/>
</file>

<file path=xl/activeX/activeX32.xml><?xml version="1.0" encoding="utf-8"?>
<ax:ocx xmlns:ax="http://schemas.microsoft.com/office/2006/activeX" xmlns:r="http://schemas.openxmlformats.org/officeDocument/2006/relationships" ax:classid="{D7053240-CE69-11CD-A777-00DD01143C57}" ax:persistence="persistStreamInit" r:id="rId1"/>
</file>

<file path=xl/activeX/activeX33.xml><?xml version="1.0" encoding="utf-8"?>
<ax:ocx xmlns:ax="http://schemas.microsoft.com/office/2006/activeX" xmlns:r="http://schemas.openxmlformats.org/officeDocument/2006/relationships" ax:classid="{D7053240-CE69-11CD-A777-00DD01143C57}"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D7053240-CE69-11CD-A777-00DD01143C57}" ax:persistence="persistStreamInit" r:id="rId1"/>
</file>

<file path=xl/activeX/activeX36.xml><?xml version="1.0" encoding="utf-8"?>
<ax:ocx xmlns:ax="http://schemas.microsoft.com/office/2006/activeX" xmlns:r="http://schemas.openxmlformats.org/officeDocument/2006/relationships" ax:classid="{D7053240-CE69-11CD-A777-00DD01143C57}" ax:persistence="persistStreamInit" r:id="rId1"/>
</file>

<file path=xl/activeX/activeX37.xml><?xml version="1.0" encoding="utf-8"?>
<ax:ocx xmlns:ax="http://schemas.microsoft.com/office/2006/activeX" xmlns:r="http://schemas.openxmlformats.org/officeDocument/2006/relationships" ax:classid="{D7053240-CE69-11CD-A777-00DD01143C57}" ax:persistence="persistStreamInit" r:id="rId1"/>
</file>

<file path=xl/activeX/activeX38.xml><?xml version="1.0" encoding="utf-8"?>
<ax:ocx xmlns:ax="http://schemas.microsoft.com/office/2006/activeX" xmlns:r="http://schemas.openxmlformats.org/officeDocument/2006/relationships" ax:classid="{D7053240-CE69-11CD-A777-00DD01143C57}" ax:persistence="persistStreamInit" r:id="rId1"/>
</file>

<file path=xl/activeX/activeX39.xml><?xml version="1.0" encoding="utf-8"?>
<ax:ocx xmlns:ax="http://schemas.microsoft.com/office/2006/activeX" xmlns:r="http://schemas.openxmlformats.org/officeDocument/2006/relationships" ax:classid="{D7053240-CE69-11CD-A777-00DD01143C57}" ax:persistence="persistStreamInit" r:id="rId1"/>
</file>

<file path=xl/activeX/activeX40.xml><?xml version="1.0" encoding="utf-8"?>
<ax:ocx xmlns:ax="http://schemas.microsoft.com/office/2006/activeX" xmlns:r="http://schemas.openxmlformats.org/officeDocument/2006/relationships" ax:classid="{D7053240-CE69-11CD-A777-00DD01143C57}" ax:persistence="persistStreamInit" r:id="rId1"/>
</file>

<file path=xl/activeX/activeX41.xml><?xml version="1.0" encoding="utf-8"?>
<ax:ocx xmlns:ax="http://schemas.microsoft.com/office/2006/activeX" xmlns:r="http://schemas.openxmlformats.org/officeDocument/2006/relationships" ax:classid="{D7053240-CE69-11CD-A777-00DD01143C57}" ax:persistence="persistStreamInit" r:id="rId1"/>
</file>

<file path=xl/activeX/activeX42.xml><?xml version="1.0" encoding="utf-8"?>
<ax:ocx xmlns:ax="http://schemas.microsoft.com/office/2006/activeX" xmlns:r="http://schemas.openxmlformats.org/officeDocument/2006/relationships" ax:classid="{D7053240-CE69-11CD-A777-00DD01143C57}" ax:persistence="persistStreamInit" r:id="rId1"/>
</file>

<file path=xl/activeX/activeX43.xml><?xml version="1.0" encoding="utf-8"?>
<ax:ocx xmlns:ax="http://schemas.microsoft.com/office/2006/activeX" xmlns:r="http://schemas.openxmlformats.org/officeDocument/2006/relationships" ax:classid="{D7053240-CE69-11CD-A777-00DD01143C57}" ax:persistence="persistStreamInit" r:id="rId1"/>
</file>

<file path=xl/activeX/activeX44.xml><?xml version="1.0" encoding="utf-8"?>
<ax:ocx xmlns:ax="http://schemas.microsoft.com/office/2006/activeX" xmlns:r="http://schemas.openxmlformats.org/officeDocument/2006/relationships" ax:classid="{D7053240-CE69-11CD-A777-00DD01143C57}" ax:persistence="persistStreamInit" r:id="rId1"/>
</file>

<file path=xl/activeX/activeX45.xml><?xml version="1.0" encoding="utf-8"?>
<ax:ocx xmlns:ax="http://schemas.microsoft.com/office/2006/activeX" xmlns:r="http://schemas.openxmlformats.org/officeDocument/2006/relationships" ax:classid="{D7053240-CE69-11CD-A777-00DD01143C57}" ax:persistence="persistStreamInit" r:id="rId1"/>
</file>

<file path=xl/activeX/activeX46.xml><?xml version="1.0" encoding="utf-8"?>
<ax:ocx xmlns:ax="http://schemas.microsoft.com/office/2006/activeX" xmlns:r="http://schemas.openxmlformats.org/officeDocument/2006/relationships" ax:classid="{D7053240-CE69-11CD-A777-00DD01143C57}" ax:persistence="persistStreamInit" r:id="rId1"/>
</file>

<file path=xl/activeX/activeX47.xml><?xml version="1.0" encoding="utf-8"?>
<ax:ocx xmlns:ax="http://schemas.microsoft.com/office/2006/activeX" xmlns:r="http://schemas.openxmlformats.org/officeDocument/2006/relationships" ax:classid="{D7053240-CE69-11CD-A777-00DD01143C57}" ax:persistence="persistStreamInit" r:id="rId1"/>
</file>

<file path=xl/activeX/activeX48.xml><?xml version="1.0" encoding="utf-8"?>
<ax:ocx xmlns:ax="http://schemas.microsoft.com/office/2006/activeX" xmlns:r="http://schemas.openxmlformats.org/officeDocument/2006/relationships" ax:classid="{D7053240-CE69-11CD-A777-00DD01143C57}" ax:persistence="persistStreamInit" r:id="rId1"/>
</file>

<file path=xl/activeX/activeX49.xml><?xml version="1.0" encoding="utf-8"?>
<ax:ocx xmlns:ax="http://schemas.microsoft.com/office/2006/activeX" xmlns:r="http://schemas.openxmlformats.org/officeDocument/2006/relationships" ax:classid="{D7053240-CE69-11CD-A777-00DD01143C57}" ax:persistence="persistStreamInit" r:id="rId1"/>
</file>

<file path=xl/activeX/activeX50.xml><?xml version="1.0" encoding="utf-8"?>
<ax:ocx xmlns:ax="http://schemas.microsoft.com/office/2006/activeX" xmlns:r="http://schemas.openxmlformats.org/officeDocument/2006/relationships" ax:classid="{D7053240-CE69-11CD-A777-00DD01143C57}" ax:persistence="persistStreamInit" r:id="rId1"/>
</file>

<file path=xl/activeX/activeX51.xml><?xml version="1.0" encoding="utf-8"?>
<ax:ocx xmlns:ax="http://schemas.microsoft.com/office/2006/activeX" xmlns:r="http://schemas.openxmlformats.org/officeDocument/2006/relationships" ax:classid="{D7053240-CE69-11CD-A777-00DD01143C57}" ax:persistence="persistStreamInit" r:id="rId1"/>
</file>

<file path=xl/activeX/activeX52.xml><?xml version="1.0" encoding="utf-8"?>
<ax:ocx xmlns:ax="http://schemas.microsoft.com/office/2006/activeX" xmlns:r="http://schemas.openxmlformats.org/officeDocument/2006/relationships" ax:classid="{D7053240-CE69-11CD-A777-00DD01143C57}" ax:persistence="persistStreamInit" r:id="rId1"/>
</file>

<file path=xl/activeX/activeX53.xml><?xml version="1.0" encoding="utf-8"?>
<ax:ocx xmlns:ax="http://schemas.microsoft.com/office/2006/activeX" xmlns:r="http://schemas.openxmlformats.org/officeDocument/2006/relationships" ax:classid="{D7053240-CE69-11CD-A777-00DD01143C57}" ax:persistence="persistStreamInit" r:id="rId1"/>
</file>

<file path=xl/activeX/activeX54.xml><?xml version="1.0" encoding="utf-8"?>
<ax:ocx xmlns:ax="http://schemas.microsoft.com/office/2006/activeX" xmlns:r="http://schemas.openxmlformats.org/officeDocument/2006/relationships" ax:classid="{D7053240-CE69-11CD-A777-00DD01143C57}" ax:persistence="persistStreamInit" r:id="rId1"/>
</file>

<file path=xl/activeX/activeX55.xml><?xml version="1.0" encoding="utf-8"?>
<ax:ocx xmlns:ax="http://schemas.microsoft.com/office/2006/activeX" xmlns:r="http://schemas.openxmlformats.org/officeDocument/2006/relationships" ax:classid="{D7053240-CE69-11CD-A777-00DD01143C57}" ax:persistence="persistStreamInit" r:id="rId1"/>
</file>

<file path=xl/activeX/activeX56.xml><?xml version="1.0" encoding="utf-8"?>
<ax:ocx xmlns:ax="http://schemas.microsoft.com/office/2006/activeX" xmlns:r="http://schemas.openxmlformats.org/officeDocument/2006/relationships" ax:classid="{D7053240-CE69-11CD-A777-00DD01143C57}" ax:persistence="persistStreamInit" r:id="rId1"/>
</file>

<file path=xl/activeX/activeX57.xml><?xml version="1.0" encoding="utf-8"?>
<ax:ocx xmlns:ax="http://schemas.microsoft.com/office/2006/activeX" xmlns:r="http://schemas.openxmlformats.org/officeDocument/2006/relationships" ax:classid="{D7053240-CE69-11CD-A777-00DD01143C57}" ax:persistence="persistStreamInit" r:id="rId1"/>
</file>

<file path=xl/activeX/activeX58.xml><?xml version="1.0" encoding="utf-8"?>
<ax:ocx xmlns:ax="http://schemas.microsoft.com/office/2006/activeX" xmlns:r="http://schemas.openxmlformats.org/officeDocument/2006/relationships" ax:classid="{D7053240-CE69-11CD-A777-00DD01143C57}" ax:persistence="persistStreamInit" r:id="rId1"/>
</file>

<file path=xl/activeX/activeX59.xml><?xml version="1.0" encoding="utf-8"?>
<ax:ocx xmlns:ax="http://schemas.microsoft.com/office/2006/activeX" xmlns:r="http://schemas.openxmlformats.org/officeDocument/2006/relationships" ax:classid="{D7053240-CE69-11CD-A777-00DD01143C57}" ax:persistence="persistStreamInit" r:id="rId1"/>
</file>

<file path=xl/activeX/activeX60.xml><?xml version="1.0" encoding="utf-8"?>
<ax:ocx xmlns:ax="http://schemas.microsoft.com/office/2006/activeX" xmlns:r="http://schemas.openxmlformats.org/officeDocument/2006/relationships" ax:classid="{D7053240-CE69-11CD-A777-00DD01143C57}" ax:persistence="persistStreamInit" r:id="rId1"/>
</file>

<file path=xl/activeX/activeX61.xml><?xml version="1.0" encoding="utf-8"?>
<ax:ocx xmlns:ax="http://schemas.microsoft.com/office/2006/activeX" xmlns:r="http://schemas.openxmlformats.org/officeDocument/2006/relationships" ax:classid="{D7053240-CE69-11CD-A777-00DD01143C57}" ax:persistence="persistStreamInit" r:id="rId1"/>
</file>

<file path=xl/activeX/activeX62.xml><?xml version="1.0" encoding="utf-8"?>
<ax:ocx xmlns:ax="http://schemas.microsoft.com/office/2006/activeX" xmlns:r="http://schemas.openxmlformats.org/officeDocument/2006/relationships" ax:classid="{D7053240-CE69-11CD-A777-00DD01143C57}" ax:persistence="persistStreamInit" r:id="rId1"/>
</file>

<file path=xl/activeX/activeX63.xml><?xml version="1.0" encoding="utf-8"?>
<ax:ocx xmlns:ax="http://schemas.microsoft.com/office/2006/activeX" xmlns:r="http://schemas.openxmlformats.org/officeDocument/2006/relationships" ax:classid="{D7053240-CE69-11CD-A777-00DD01143C57}" ax:persistence="persistStreamInit" r:id="rId1"/>
</file>

<file path=xl/activeX/activeX64.xml><?xml version="1.0" encoding="utf-8"?>
<ax:ocx xmlns:ax="http://schemas.microsoft.com/office/2006/activeX" xmlns:r="http://schemas.openxmlformats.org/officeDocument/2006/relationships" ax:classid="{D7053240-CE69-11CD-A777-00DD01143C57}" ax:persistence="persistStreamInit" r:id="rId1"/>
</file>

<file path=xl/activeX/activeX65.xml><?xml version="1.0" encoding="utf-8"?>
<ax:ocx xmlns:ax="http://schemas.microsoft.com/office/2006/activeX" xmlns:r="http://schemas.openxmlformats.org/officeDocument/2006/relationships" ax:classid="{D7053240-CE69-11CD-A777-00DD01143C57}" ax:persistence="persistStreamInit" r:id="rId1"/>
</file>

<file path=xl/activeX/activeX66.xml><?xml version="1.0" encoding="utf-8"?>
<ax:ocx xmlns:ax="http://schemas.microsoft.com/office/2006/activeX" xmlns:r="http://schemas.openxmlformats.org/officeDocument/2006/relationships" ax:classid="{D7053240-CE69-11CD-A777-00DD01143C57}" ax:persistence="persistStreamInit" r:id="rId1"/>
</file>

<file path=xl/activeX/activeX67.xml><?xml version="1.0" encoding="utf-8"?>
<ax:ocx xmlns:ax="http://schemas.microsoft.com/office/2006/activeX" xmlns:r="http://schemas.openxmlformats.org/officeDocument/2006/relationships" ax:classid="{D7053240-CE69-11CD-A777-00DD01143C57}" ax:persistence="persistStreamInit" r:id="rId1"/>
</file>

<file path=xl/activeX/activeX68.xml><?xml version="1.0" encoding="utf-8"?>
<ax:ocx xmlns:ax="http://schemas.microsoft.com/office/2006/activeX" xmlns:r="http://schemas.openxmlformats.org/officeDocument/2006/relationships" ax:classid="{D7053240-CE69-11CD-A777-00DD01143C57}" ax:persistence="persistStreamInit" r:id="rId1"/>
</file>

<file path=xl/activeX/activeX69.xml><?xml version="1.0" encoding="utf-8"?>
<ax:ocx xmlns:ax="http://schemas.microsoft.com/office/2006/activeX" xmlns:r="http://schemas.openxmlformats.org/officeDocument/2006/relationships" ax:classid="{D7053240-CE69-11CD-A777-00DD01143C57}" ax:persistence="persistStreamInit" r:id="rId1"/>
</file>

<file path=xl/activeX/activeX70.xml><?xml version="1.0" encoding="utf-8"?>
<ax:ocx xmlns:ax="http://schemas.microsoft.com/office/2006/activeX" xmlns:r="http://schemas.openxmlformats.org/officeDocument/2006/relationships" ax:classid="{D7053240-CE69-11CD-A777-00DD01143C57}" ax:persistence="persistStreamInit" r:id="rId1"/>
</file>

<file path=xl/activeX/activeX71.xml><?xml version="1.0" encoding="utf-8"?>
<ax:ocx xmlns:ax="http://schemas.microsoft.com/office/2006/activeX" xmlns:r="http://schemas.openxmlformats.org/officeDocument/2006/relationships" ax:classid="{D7053240-CE69-11CD-A777-00DD01143C57}" ax:persistence="persistStreamInit" r:id="rId1"/>
</file>

<file path=xl/activeX/activeX72.xml><?xml version="1.0" encoding="utf-8"?>
<ax:ocx xmlns:ax="http://schemas.microsoft.com/office/2006/activeX" xmlns:r="http://schemas.openxmlformats.org/officeDocument/2006/relationships" ax:classid="{D7053240-CE69-11CD-A777-00DD01143C57}" ax:persistence="persistStreamInit" r:id="rId1"/>
</file>

<file path=xl/activeX/activeX73.xml><?xml version="1.0" encoding="utf-8"?>
<ax:ocx xmlns:ax="http://schemas.microsoft.com/office/2006/activeX" xmlns:r="http://schemas.openxmlformats.org/officeDocument/2006/relationships" ax:classid="{D7053240-CE69-11CD-A777-00DD01143C57}" ax:persistence="persistStreamInit" r:id="rId1"/>
</file>

<file path=xl/activeX/activeX74.xml><?xml version="1.0" encoding="utf-8"?>
<ax:ocx xmlns:ax="http://schemas.microsoft.com/office/2006/activeX" xmlns:r="http://schemas.openxmlformats.org/officeDocument/2006/relationships" ax:classid="{D7053240-CE69-11CD-A777-00DD01143C57}" ax:persistence="persistStreamInit" r:id="rId1"/>
</file>

<file path=xl/activeX/activeX75.xml><?xml version="1.0" encoding="utf-8"?>
<ax:ocx xmlns:ax="http://schemas.microsoft.com/office/2006/activeX" xmlns:r="http://schemas.openxmlformats.org/officeDocument/2006/relationships" ax:classid="{D7053240-CE69-11CD-A777-00DD01143C57}" ax:persistence="persistStreamInit" r:id="rId1"/>
</file>

<file path=xl/activeX/activeX76.xml><?xml version="1.0" encoding="utf-8"?>
<ax:ocx xmlns:ax="http://schemas.microsoft.com/office/2006/activeX" xmlns:r="http://schemas.openxmlformats.org/officeDocument/2006/relationships" ax:classid="{D7053240-CE69-11CD-A777-00DD01143C57}" ax:persistence="persistStreamInit" r:id="rId1"/>
</file>

<file path=xl/activeX/activeX77.xml><?xml version="1.0" encoding="utf-8"?>
<ax:ocx xmlns:ax="http://schemas.microsoft.com/office/2006/activeX" xmlns:r="http://schemas.openxmlformats.org/officeDocument/2006/relationships" ax:classid="{D7053240-CE69-11CD-A777-00DD01143C57}" ax:persistence="persistStreamInit" r:id="rId1"/>
</file>

<file path=xl/activeX/activeX78.xml><?xml version="1.0" encoding="utf-8"?>
<ax:ocx xmlns:ax="http://schemas.microsoft.com/office/2006/activeX" xmlns:r="http://schemas.openxmlformats.org/officeDocument/2006/relationships" ax:classid="{D7053240-CE69-11CD-A777-00DD01143C57}" ax:persistence="persistStreamInit" r:id="rId1"/>
</file>

<file path=xl/activeX/activeX79.xml><?xml version="1.0" encoding="utf-8"?>
<ax:ocx xmlns:ax="http://schemas.microsoft.com/office/2006/activeX" xmlns:r="http://schemas.openxmlformats.org/officeDocument/2006/relationships" ax:classid="{D7053240-CE69-11CD-A777-00DD01143C57}" ax:persistence="persistStreamInit" r:id="rId1"/>
</file>

<file path=xl/activeX/activeX80.xml><?xml version="1.0" encoding="utf-8"?>
<ax:ocx xmlns:ax="http://schemas.microsoft.com/office/2006/activeX" xmlns:r="http://schemas.openxmlformats.org/officeDocument/2006/relationships" ax:classid="{D7053240-CE69-11CD-A777-00DD01143C57}" ax:persistence="persistStreamInit" r:id="rId1"/>
</file>

<file path=xl/activeX/activeX81.xml><?xml version="1.0" encoding="utf-8"?>
<ax:ocx xmlns:ax="http://schemas.microsoft.com/office/2006/activeX" xmlns:r="http://schemas.openxmlformats.org/officeDocument/2006/relationships" ax:classid="{D7053240-CE69-11CD-A777-00DD01143C57}" ax:persistence="persistStreamInit" r:id="rId1"/>
</file>

<file path=xl/activeX/activeX82.xml><?xml version="1.0" encoding="utf-8"?>
<ax:ocx xmlns:ax="http://schemas.microsoft.com/office/2006/activeX" xmlns:r="http://schemas.openxmlformats.org/officeDocument/2006/relationships" ax:classid="{D7053240-CE69-11CD-A777-00DD01143C57}" ax:persistence="persistStreamInit" r:id="rId1"/>
</file>

<file path=xl/activeX/activeX83.xml><?xml version="1.0" encoding="utf-8"?>
<ax:ocx xmlns:ax="http://schemas.microsoft.com/office/2006/activeX" xmlns:r="http://schemas.openxmlformats.org/officeDocument/2006/relationships" ax:classid="{D7053240-CE69-11CD-A777-00DD01143C57}" ax:persistence="persistStreamInit" r:id="rId1"/>
</file>

<file path=xl/activeX/activeX84.xml><?xml version="1.0" encoding="utf-8"?>
<ax:ocx xmlns:ax="http://schemas.microsoft.com/office/2006/activeX" xmlns:r="http://schemas.openxmlformats.org/officeDocument/2006/relationships" ax:classid="{D7053240-CE69-11CD-A777-00DD01143C57}" ax:persistence="persistStreamInit" r:id="rId1"/>
</file>

<file path=xl/activeX/activeX85.xml><?xml version="1.0" encoding="utf-8"?>
<ax:ocx xmlns:ax="http://schemas.microsoft.com/office/2006/activeX" xmlns:r="http://schemas.openxmlformats.org/officeDocument/2006/relationships" ax:classid="{D7053240-CE69-11CD-A777-00DD01143C57}" ax:persistence="persistStreamInit" r:id="rId1"/>
</file>

<file path=xl/activeX/activeX86.xml><?xml version="1.0" encoding="utf-8"?>
<ax:ocx xmlns:ax="http://schemas.microsoft.com/office/2006/activeX" xmlns:r="http://schemas.openxmlformats.org/officeDocument/2006/relationships" ax:classid="{D7053240-CE69-11CD-A777-00DD01143C57}" ax:persistence="persistStreamInit" r:id="rId1"/>
</file>

<file path=xl/activeX/activeX87.xml><?xml version="1.0" encoding="utf-8"?>
<ax:ocx xmlns:ax="http://schemas.microsoft.com/office/2006/activeX" xmlns:r="http://schemas.openxmlformats.org/officeDocument/2006/relationships" ax:classid="{D7053240-CE69-11CD-A777-00DD01143C57}" ax:persistence="persistStreamInit" r:id="rId1"/>
</file>

<file path=xl/activeX/activeX88.xml><?xml version="1.0" encoding="utf-8"?>
<ax:ocx xmlns:ax="http://schemas.microsoft.com/office/2006/activeX" xmlns:r="http://schemas.openxmlformats.org/officeDocument/2006/relationships" ax:classid="{D7053240-CE69-11CD-A777-00DD01143C57}" ax:persistence="persistStreamInit" r:id="rId1"/>
</file>

<file path=xl/activeX/activeX89.xml><?xml version="1.0" encoding="utf-8"?>
<ax:ocx xmlns:ax="http://schemas.microsoft.com/office/2006/activeX" xmlns:r="http://schemas.openxmlformats.org/officeDocument/2006/relationships" ax:classid="{D7053240-CE69-11CD-A777-00DD01143C57}" ax:persistence="persistStreamInit" r:id="rId1"/>
</file>

<file path=xl/activeX/activeX90.xml><?xml version="1.0" encoding="utf-8"?>
<ax:ocx xmlns:ax="http://schemas.microsoft.com/office/2006/activeX" xmlns:r="http://schemas.openxmlformats.org/officeDocument/2006/relationships" ax:classid="{D7053240-CE69-11CD-A777-00DD01143C57}" ax:persistence="persistStreamInit" r:id="rId1"/>
</file>

<file path=xl/activeX/activeX91.xml><?xml version="1.0" encoding="utf-8"?>
<ax:ocx xmlns:ax="http://schemas.microsoft.com/office/2006/activeX" xmlns:r="http://schemas.openxmlformats.org/officeDocument/2006/relationships" ax:classid="{D7053240-CE69-11CD-A777-00DD01143C57}" ax:persistence="persistStreamInit" r:id="rId1"/>
</file>

<file path=xl/activeX/activeX92.xml><?xml version="1.0" encoding="utf-8"?>
<ax:ocx xmlns:ax="http://schemas.microsoft.com/office/2006/activeX" xmlns:r="http://schemas.openxmlformats.org/officeDocument/2006/relationships" ax:classid="{D7053240-CE69-11CD-A777-00DD01143C57}" ax:persistence="persistStreamInit" r:id="rId1"/>
</file>

<file path=xl/activeX/activeX93.xml><?xml version="1.0" encoding="utf-8"?>
<ax:ocx xmlns:ax="http://schemas.microsoft.com/office/2006/activeX" xmlns:r="http://schemas.openxmlformats.org/officeDocument/2006/relationships" ax:classid="{D7053240-CE69-11CD-A777-00DD01143C57}" ax:persistence="persistStreamInit" r:id="rId1"/>
</file>

<file path=xl/activeX/activeX94.xml><?xml version="1.0" encoding="utf-8"?>
<ax:ocx xmlns:ax="http://schemas.microsoft.com/office/2006/activeX" xmlns:r="http://schemas.openxmlformats.org/officeDocument/2006/relationships" ax:classid="{D7053240-CE69-11CD-A777-00DD01143C57}" ax:persistence="persistStreamInit" r:id="rId1"/>
</file>

<file path=xl/activeX/activeX95.xml><?xml version="1.0" encoding="utf-8"?>
<ax:ocx xmlns:ax="http://schemas.microsoft.com/office/2006/activeX" xmlns:r="http://schemas.openxmlformats.org/officeDocument/2006/relationships" ax:classid="{D7053240-CE69-11CD-A777-00DD01143C57}" ax:persistence="persistStreamInit" r:id="rId1"/>
</file>

<file path=xl/activeX/activeX96.xml><?xml version="1.0" encoding="utf-8"?>
<ax:ocx xmlns:ax="http://schemas.microsoft.com/office/2006/activeX" xmlns:r="http://schemas.openxmlformats.org/officeDocument/2006/relationships" ax:classid="{D7053240-CE69-11CD-A777-00DD01143C57}" ax:persistence="persistStreamInit" r:id="rId1"/>
</file>

<file path=xl/activeX/activeX97.xml><?xml version="1.0" encoding="utf-8"?>
<ax:ocx xmlns:ax="http://schemas.microsoft.com/office/2006/activeX" xmlns:r="http://schemas.openxmlformats.org/officeDocument/2006/relationships" ax:classid="{D7053240-CE69-11CD-A777-00DD01143C57}" ax:persistence="persistStreamInit" r:id="rId1"/>
</file>

<file path=xl/activeX/activeX98.xml><?xml version="1.0" encoding="utf-8"?>
<ax:ocx xmlns:ax="http://schemas.microsoft.com/office/2006/activeX" xmlns:r="http://schemas.openxmlformats.org/officeDocument/2006/relationships" ax:classid="{D7053240-CE69-11CD-A777-00DD01143C57}" ax:persistence="persistStreamInit" r:id="rId1"/>
</file>

<file path=xl/activeX/activeX99.xml><?xml version="1.0" encoding="utf-8"?>
<ax:ocx xmlns:ax="http://schemas.microsoft.com/office/2006/activeX" xmlns:r="http://schemas.openxmlformats.org/officeDocument/2006/relationships" ax:classid="{D7053240-CE69-11CD-A777-00DD01143C57}" ax:persistence="persistStreamInit" r:id="rId1"/>
</file>

<file path=xl/activeX/activeX100.xml><?xml version="1.0" encoding="utf-8"?>
<ax:ocx xmlns:ax="http://schemas.microsoft.com/office/2006/activeX" xmlns:r="http://schemas.openxmlformats.org/officeDocument/2006/relationships" ax:classid="{D7053240-CE69-11CD-A777-00DD01143C57}" ax:persistence="persistStreamInit" r:id="rId1"/>
</file>

<file path=xl/activeX/activeX101.xml><?xml version="1.0" encoding="utf-8"?>
<ax:ocx xmlns:ax="http://schemas.microsoft.com/office/2006/activeX" xmlns:r="http://schemas.openxmlformats.org/officeDocument/2006/relationships" ax:classid="{D7053240-CE69-11CD-A777-00DD01143C57}" ax:persistence="persistStreamInit" r:id="rId1"/>
</file>

<file path=xl/activeX/activeX102.xml><?xml version="1.0" encoding="utf-8"?>
<ax:ocx xmlns:ax="http://schemas.microsoft.com/office/2006/activeX" xmlns:r="http://schemas.openxmlformats.org/officeDocument/2006/relationships" ax:classid="{D7053240-CE69-11CD-A777-00DD01143C57}" ax:persistence="persistStreamInit" r:id="rId1"/>
</file>

<file path=xl/activeX/activeX103.xml><?xml version="1.0" encoding="utf-8"?>
<ax:ocx xmlns:ax="http://schemas.microsoft.com/office/2006/activeX" xmlns:r="http://schemas.openxmlformats.org/officeDocument/2006/relationships" ax:classid="{D7053240-CE69-11CD-A777-00DD01143C57}" ax:persistence="persistStreamInit" r:id="rId1"/>
</file>

<file path=xl/activeX/activeX104.xml><?xml version="1.0" encoding="utf-8"?>
<ax:ocx xmlns:ax="http://schemas.microsoft.com/office/2006/activeX" xmlns:r="http://schemas.openxmlformats.org/officeDocument/2006/relationships" ax:classid="{D7053240-CE69-11CD-A777-00DD01143C57}" ax:persistence="persistStreamInit" r:id="rId1"/>
</file>

<file path=xl/activeX/activeX105.xml><?xml version="1.0" encoding="utf-8"?>
<ax:ocx xmlns:ax="http://schemas.microsoft.com/office/2006/activeX" xmlns:r="http://schemas.openxmlformats.org/officeDocument/2006/relationships" ax:classid="{D7053240-CE69-11CD-A777-00DD01143C57}" ax:persistence="persistStreamInit" r:id="rId1"/>
</file>

<file path=xl/activeX/activeX106.xml><?xml version="1.0" encoding="utf-8"?>
<ax:ocx xmlns:ax="http://schemas.microsoft.com/office/2006/activeX" xmlns:r="http://schemas.openxmlformats.org/officeDocument/2006/relationships" ax:classid="{D7053240-CE69-11CD-A777-00DD01143C57}" ax:persistence="persistStreamInit" r:id="rId1"/>
</file>

<file path=xl/activeX/activeX107.xml><?xml version="1.0" encoding="utf-8"?>
<ax:ocx xmlns:ax="http://schemas.microsoft.com/office/2006/activeX" xmlns:r="http://schemas.openxmlformats.org/officeDocument/2006/relationships" ax:classid="{D7053240-CE69-11CD-A777-00DD01143C57}" ax:persistence="persistStreamInit" r:id="rId1"/>
</file>

<file path=xl/activeX/activeX108.xml><?xml version="1.0" encoding="utf-8"?>
<ax:ocx xmlns:ax="http://schemas.microsoft.com/office/2006/activeX" xmlns:r="http://schemas.openxmlformats.org/officeDocument/2006/relationships" ax:classid="{D7053240-CE69-11CD-A777-00DD01143C57}" ax:persistence="persistStreamInit" r:id="rId1"/>
</file>

<file path=xl/activeX/activeX109.xml><?xml version="1.0" encoding="utf-8"?>
<ax:ocx xmlns:ax="http://schemas.microsoft.com/office/2006/activeX" xmlns:r="http://schemas.openxmlformats.org/officeDocument/2006/relationships" ax:classid="{D7053240-CE69-11CD-A777-00DD01143C57}" ax:persistence="persistStreamInit" r:id="rId1"/>
</file>

<file path=xl/activeX/activeX110.xml><?xml version="1.0" encoding="utf-8"?>
<ax:ocx xmlns:ax="http://schemas.microsoft.com/office/2006/activeX" xmlns:r="http://schemas.openxmlformats.org/officeDocument/2006/relationships" ax:classid="{D7053240-CE69-11CD-A777-00DD01143C57}" ax:persistence="persistStreamInit" r:id="rId1"/>
</file>

<file path=xl/activeX/activeX111.xml><?xml version="1.0" encoding="utf-8"?>
<ax:ocx xmlns:ax="http://schemas.microsoft.com/office/2006/activeX" xmlns:r="http://schemas.openxmlformats.org/officeDocument/2006/relationships" ax:classid="{D7053240-CE69-11CD-A777-00DD01143C57}" ax:persistence="persistStreamInit" r:id="rId1"/>
</file>

<file path=xl/activeX/activeX112.xml><?xml version="1.0" encoding="utf-8"?>
<ax:ocx xmlns:ax="http://schemas.microsoft.com/office/2006/activeX" xmlns:r="http://schemas.openxmlformats.org/officeDocument/2006/relationships" ax:classid="{D7053240-CE69-11CD-A777-00DD01143C57}" ax:persistence="persistStreamInit" r:id="rId1"/>
</file>

<file path=xl/activeX/activeX113.xml><?xml version="1.0" encoding="utf-8"?>
<ax:ocx xmlns:ax="http://schemas.microsoft.com/office/2006/activeX" xmlns:r="http://schemas.openxmlformats.org/officeDocument/2006/relationships" ax:classid="{D7053240-CE69-11CD-A777-00DD01143C57}" ax:persistence="persistStreamInit" r:id="rId1"/>
</file>

<file path=xl/activeX/activeX114.xml><?xml version="1.0" encoding="utf-8"?>
<ax:ocx xmlns:ax="http://schemas.microsoft.com/office/2006/activeX" xmlns:r="http://schemas.openxmlformats.org/officeDocument/2006/relationships" ax:classid="{D7053240-CE69-11CD-A777-00DD01143C57}" ax:persistence="persistStreamInit" r:id="rId1"/>
</file>

<file path=xl/activeX/activeX115.xml><?xml version="1.0" encoding="utf-8"?>
<ax:ocx xmlns:ax="http://schemas.microsoft.com/office/2006/activeX" xmlns:r="http://schemas.openxmlformats.org/officeDocument/2006/relationships" ax:classid="{D7053240-CE69-11CD-A777-00DD01143C57}" ax:persistence="persistStreamInit" r:id="rId1"/>
</file>

<file path=xl/activeX/activeX116.xml><?xml version="1.0" encoding="utf-8"?>
<ax:ocx xmlns:ax="http://schemas.microsoft.com/office/2006/activeX" xmlns:r="http://schemas.openxmlformats.org/officeDocument/2006/relationships" ax:classid="{D7053240-CE69-11CD-A777-00DD01143C57}" ax:persistence="persistStreamInit" r:id="rId1"/>
</file>

<file path=xl/activeX/activeX117.xml><?xml version="1.0" encoding="utf-8"?>
<ax:ocx xmlns:ax="http://schemas.microsoft.com/office/2006/activeX" xmlns:r="http://schemas.openxmlformats.org/officeDocument/2006/relationships" ax:classid="{D7053240-CE69-11CD-A777-00DD01143C57}" ax:persistence="persistStreamInit" r:id="rId1"/>
</file>

<file path=xl/activeX/activeX118.xml><?xml version="1.0" encoding="utf-8"?>
<ax:ocx xmlns:ax="http://schemas.microsoft.com/office/2006/activeX" xmlns:r="http://schemas.openxmlformats.org/officeDocument/2006/relationships" ax:classid="{D7053240-CE69-11CD-A777-00DD01143C57}" ax:persistence="persistStreamInit" r:id="rId1"/>
</file>

<file path=xl/activeX/activeX119.xml><?xml version="1.0" encoding="utf-8"?>
<ax:ocx xmlns:ax="http://schemas.microsoft.com/office/2006/activeX" xmlns:r="http://schemas.openxmlformats.org/officeDocument/2006/relationships" ax:classid="{D7053240-CE69-11CD-A777-00DD01143C57}" ax:persistence="persistStreamInit" r:id="rId1"/>
</file>

<file path=xl/activeX/activeX120.xml><?xml version="1.0" encoding="utf-8"?>
<ax:ocx xmlns:ax="http://schemas.microsoft.com/office/2006/activeX" xmlns:r="http://schemas.openxmlformats.org/officeDocument/2006/relationships" ax:classid="{D7053240-CE69-11CD-A777-00DD01143C57}" ax:persistence="persistStreamInit" r:id="rId1"/>
</file>

<file path=xl/activeX/activeX121.xml><?xml version="1.0" encoding="utf-8"?>
<ax:ocx xmlns:ax="http://schemas.microsoft.com/office/2006/activeX" xmlns:r="http://schemas.openxmlformats.org/officeDocument/2006/relationships" ax:classid="{D7053240-CE69-11CD-A777-00DD01143C57}" ax:persistence="persistStreamInit" r:id="rId1"/>
</file>

<file path=xl/activeX/activeX122.xml><?xml version="1.0" encoding="utf-8"?>
<ax:ocx xmlns:ax="http://schemas.microsoft.com/office/2006/activeX" xmlns:r="http://schemas.openxmlformats.org/officeDocument/2006/relationships" ax:classid="{D7053240-CE69-11CD-A777-00DD01143C57}" ax:persistence="persistStreamInit" r:id="rId1"/>
</file>

<file path=xl/activeX/activeX123.xml><?xml version="1.0" encoding="utf-8"?>
<ax:ocx xmlns:ax="http://schemas.microsoft.com/office/2006/activeX" xmlns:r="http://schemas.openxmlformats.org/officeDocument/2006/relationships" ax:classid="{D7053240-CE69-11CD-A777-00DD01143C57}" ax:persistence="persistStreamInit" r:id="rId1"/>
</file>

<file path=xl/activeX/activeX124.xml><?xml version="1.0" encoding="utf-8"?>
<ax:ocx xmlns:ax="http://schemas.microsoft.com/office/2006/activeX" xmlns:r="http://schemas.openxmlformats.org/officeDocument/2006/relationships" ax:classid="{D7053240-CE69-11CD-A777-00DD01143C57}" ax:persistence="persistStreamInit" r:id="rId1"/>
</file>

<file path=xl/activeX/activeX125.xml><?xml version="1.0" encoding="utf-8"?>
<ax:ocx xmlns:ax="http://schemas.microsoft.com/office/2006/activeX" xmlns:r="http://schemas.openxmlformats.org/officeDocument/2006/relationships" ax:classid="{D7053240-CE69-11CD-A777-00DD01143C57}" ax:persistence="persistStreamInit" r:id="rId1"/>
</file>

<file path=xl/activeX/activeX126.xml><?xml version="1.0" encoding="utf-8"?>
<ax:ocx xmlns:ax="http://schemas.microsoft.com/office/2006/activeX" xmlns:r="http://schemas.openxmlformats.org/officeDocument/2006/relationships" ax:classid="{D7053240-CE69-11CD-A777-00DD01143C57}" ax:persistence="persistStreamInit" r:id="rId1"/>
</file>

<file path=xl/activeX/activeX127.xml><?xml version="1.0" encoding="utf-8"?>
<ax:ocx xmlns:ax="http://schemas.microsoft.com/office/2006/activeX" xmlns:r="http://schemas.openxmlformats.org/officeDocument/2006/relationships" ax:classid="{D7053240-CE69-11CD-A777-00DD01143C57}" ax:persistence="persistStreamInit" r:id="rId1"/>
</file>

<file path=xl/activeX/activeX128.xml><?xml version="1.0" encoding="utf-8"?>
<ax:ocx xmlns:ax="http://schemas.microsoft.com/office/2006/activeX" xmlns:r="http://schemas.openxmlformats.org/officeDocument/2006/relationships" ax:classid="{D7053240-CE69-11CD-A777-00DD01143C57}" ax:persistence="persistStreamInit" r:id="rId1"/>
</file>

<file path=xl/activeX/activeX129.xml><?xml version="1.0" encoding="utf-8"?>
<ax:ocx xmlns:ax="http://schemas.microsoft.com/office/2006/activeX" xmlns:r="http://schemas.openxmlformats.org/officeDocument/2006/relationships" ax:classid="{D7053240-CE69-11CD-A777-00DD01143C57}" ax:persistence="persistStreamInit" r:id="rId1"/>
</file>

<file path=xl/activeX/activeX130.xml><?xml version="1.0" encoding="utf-8"?>
<ax:ocx xmlns:ax="http://schemas.microsoft.com/office/2006/activeX" xmlns:r="http://schemas.openxmlformats.org/officeDocument/2006/relationships" ax:classid="{D7053240-CE69-11CD-A777-00DD01143C57}" ax:persistence="persistStreamInit" r:id="rId1"/>
</file>

<file path=xl/activeX/activeX131.xml><?xml version="1.0" encoding="utf-8"?>
<ax:ocx xmlns:ax="http://schemas.microsoft.com/office/2006/activeX" xmlns:r="http://schemas.openxmlformats.org/officeDocument/2006/relationships" ax:classid="{D7053240-CE69-11CD-A777-00DD01143C57}" ax:persistence="persistStreamInit" r:id="rId1"/>
</file>

<file path=xl/activeX/activeX132.xml><?xml version="1.0" encoding="utf-8"?>
<ax:ocx xmlns:ax="http://schemas.microsoft.com/office/2006/activeX" xmlns:r="http://schemas.openxmlformats.org/officeDocument/2006/relationships" ax:classid="{D7053240-CE69-11CD-A777-00DD01143C57}" ax:persistence="persistStreamInit" r:id="rId1"/>
</file>

<file path=xl/activeX/activeX133.xml><?xml version="1.0" encoding="utf-8"?>
<ax:ocx xmlns:ax="http://schemas.microsoft.com/office/2006/activeX" xmlns:r="http://schemas.openxmlformats.org/officeDocument/2006/relationships" ax:classid="{D7053240-CE69-11CD-A777-00DD01143C57}" ax:persistence="persistStreamInit" r:id="rId1"/>
</file>

<file path=xl/activeX/activeX134.xml><?xml version="1.0" encoding="utf-8"?>
<ax:ocx xmlns:ax="http://schemas.microsoft.com/office/2006/activeX" xmlns:r="http://schemas.openxmlformats.org/officeDocument/2006/relationships" ax:classid="{D7053240-CE69-11CD-A777-00DD01143C57}" ax:persistence="persistStreamInit" r:id="rId1"/>
</file>

<file path=xl/activeX/activeX135.xml><?xml version="1.0" encoding="utf-8"?>
<ax:ocx xmlns:ax="http://schemas.microsoft.com/office/2006/activeX" xmlns:r="http://schemas.openxmlformats.org/officeDocument/2006/relationships" ax:classid="{D7053240-CE69-11CD-A777-00DD01143C57}" ax:persistence="persistStreamInit" r:id="rId1"/>
</file>

<file path=xl/activeX/activeX136.xml><?xml version="1.0" encoding="utf-8"?>
<ax:ocx xmlns:ax="http://schemas.microsoft.com/office/2006/activeX" xmlns:r="http://schemas.openxmlformats.org/officeDocument/2006/relationships" ax:classid="{D7053240-CE69-11CD-A777-00DD01143C57}" ax:persistence="persistStreamInit" r:id="rId1"/>
</file>

<file path=xl/activeX/activeX137.xml><?xml version="1.0" encoding="utf-8"?>
<ax:ocx xmlns:ax="http://schemas.microsoft.com/office/2006/activeX" xmlns:r="http://schemas.openxmlformats.org/officeDocument/2006/relationships" ax:classid="{D7053240-CE69-11CD-A777-00DD01143C57}" ax:persistence="persistStreamInit" r:id="rId1"/>
</file>

<file path=xl/activeX/activeX138.xml><?xml version="1.0" encoding="utf-8"?>
<ax:ocx xmlns:ax="http://schemas.microsoft.com/office/2006/activeX" xmlns:r="http://schemas.openxmlformats.org/officeDocument/2006/relationships" ax:classid="{D7053240-CE69-11CD-A777-00DD01143C57}" ax:persistence="persistStreamInit" r:id="rId1"/>
</file>

<file path=xl/activeX/activeX139.xml><?xml version="1.0" encoding="utf-8"?>
<ax:ocx xmlns:ax="http://schemas.microsoft.com/office/2006/activeX" xmlns:r="http://schemas.openxmlformats.org/officeDocument/2006/relationships" ax:classid="{D7053240-CE69-11CD-A777-00DD01143C57}" ax:persistence="persistStreamInit" r:id="rId1"/>
</file>

<file path=xl/activeX/activeX140.xml><?xml version="1.0" encoding="utf-8"?>
<ax:ocx xmlns:ax="http://schemas.microsoft.com/office/2006/activeX" xmlns:r="http://schemas.openxmlformats.org/officeDocument/2006/relationships" ax:classid="{D7053240-CE69-11CD-A777-00DD01143C57}" ax:persistence="persistStreamInit" r:id="rId1"/>
</file>

<file path=xl/activeX/activeX141.xml><?xml version="1.0" encoding="utf-8"?>
<ax:ocx xmlns:ax="http://schemas.microsoft.com/office/2006/activeX" xmlns:r="http://schemas.openxmlformats.org/officeDocument/2006/relationships" ax:classid="{D7053240-CE69-11CD-A777-00DD01143C57}" ax:persistence="persistStreamInit" r:id="rId1"/>
</file>

<file path=xl/activeX/activeX142.xml><?xml version="1.0" encoding="utf-8"?>
<ax:ocx xmlns:ax="http://schemas.microsoft.com/office/2006/activeX" xmlns:r="http://schemas.openxmlformats.org/officeDocument/2006/relationships" ax:classid="{D7053240-CE69-11CD-A777-00DD01143C57}" ax:persistence="persistStreamInit" r:id="rId1"/>
</file>

<file path=xl/activeX/activeX143.xml><?xml version="1.0" encoding="utf-8"?>
<ax:ocx xmlns:ax="http://schemas.microsoft.com/office/2006/activeX" xmlns:r="http://schemas.openxmlformats.org/officeDocument/2006/relationships" ax:classid="{D7053240-CE69-11CD-A777-00DD01143C57}" ax:persistence="persistStreamInit" r:id="rId1"/>
</file>

<file path=xl/activeX/activeX144.xml><?xml version="1.0" encoding="utf-8"?>
<ax:ocx xmlns:ax="http://schemas.microsoft.com/office/2006/activeX" xmlns:r="http://schemas.openxmlformats.org/officeDocument/2006/relationships" ax:classid="{D7053240-CE69-11CD-A777-00DD01143C57}" ax:persistence="persistStreamInit" r:id="rId1"/>
</file>

<file path=xl/activeX/activeX145.xml><?xml version="1.0" encoding="utf-8"?>
<ax:ocx xmlns:ax="http://schemas.microsoft.com/office/2006/activeX" xmlns:r="http://schemas.openxmlformats.org/officeDocument/2006/relationships" ax:classid="{D7053240-CE69-11CD-A777-00DD01143C57}" ax:persistence="persistStreamInit" r:id="rId1"/>
</file>

<file path=xl/activeX/activeX146.xml><?xml version="1.0" encoding="utf-8"?>
<ax:ocx xmlns:ax="http://schemas.microsoft.com/office/2006/activeX" xmlns:r="http://schemas.openxmlformats.org/officeDocument/2006/relationships" ax:classid="{D7053240-CE69-11CD-A777-00DD01143C57}" ax:persistence="persistStreamInit" r:id="rId1"/>
</file>

<file path=xl/activeX/activeX147.xml><?xml version="1.0" encoding="utf-8"?>
<ax:ocx xmlns:ax="http://schemas.microsoft.com/office/2006/activeX" xmlns:r="http://schemas.openxmlformats.org/officeDocument/2006/relationships" ax:classid="{D7053240-CE69-11CD-A777-00DD01143C57}" ax:persistence="persistStreamInit" r:id="rId1"/>
</file>

<file path=xl/activeX/activeX148.xml><?xml version="1.0" encoding="utf-8"?>
<ax:ocx xmlns:ax="http://schemas.microsoft.com/office/2006/activeX" xmlns:r="http://schemas.openxmlformats.org/officeDocument/2006/relationships" ax:classid="{D7053240-CE69-11CD-A777-00DD01143C57}" ax:persistence="persistStreamInit" r:id="rId1"/>
</file>

<file path=xl/activeX/activeX149.xml><?xml version="1.0" encoding="utf-8"?>
<ax:ocx xmlns:ax="http://schemas.microsoft.com/office/2006/activeX" xmlns:r="http://schemas.openxmlformats.org/officeDocument/2006/relationships" ax:classid="{D7053240-CE69-11CD-A777-00DD01143C57}" ax:persistence="persistStreamInit" r:id="rId1"/>
</file>

<file path=xl/activeX/activeX150.xml><?xml version="1.0" encoding="utf-8"?>
<ax:ocx xmlns:ax="http://schemas.microsoft.com/office/2006/activeX" xmlns:r="http://schemas.openxmlformats.org/officeDocument/2006/relationships" ax:classid="{D7053240-CE69-11CD-A777-00DD01143C57}" ax:persistence="persistStreamInit" r:id="rId1"/>
</file>

<file path=xl/activeX/activeX151.xml><?xml version="1.0" encoding="utf-8"?>
<ax:ocx xmlns:ax="http://schemas.microsoft.com/office/2006/activeX" xmlns:r="http://schemas.openxmlformats.org/officeDocument/2006/relationships" ax:classid="{D7053240-CE69-11CD-A777-00DD01143C57}" ax:persistence="persistStreamInit" r:id="rId1"/>
</file>

<file path=xl/activeX/activeX152.xml><?xml version="1.0" encoding="utf-8"?>
<ax:ocx xmlns:ax="http://schemas.microsoft.com/office/2006/activeX" xmlns:r="http://schemas.openxmlformats.org/officeDocument/2006/relationships" ax:classid="{D7053240-CE69-11CD-A777-00DD01143C57}" ax:persistence="persistStreamInit" r:id="rId1"/>
</file>

<file path=xl/activeX/activeX153.xml><?xml version="1.0" encoding="utf-8"?>
<ax:ocx xmlns:ax="http://schemas.microsoft.com/office/2006/activeX" xmlns:r="http://schemas.openxmlformats.org/officeDocument/2006/relationships" ax:classid="{D7053240-CE69-11CD-A777-00DD01143C57}" ax:persistence="persistStreamInit" r:id="rId1"/>
</file>

<file path=xl/activeX/activeX154.xml><?xml version="1.0" encoding="utf-8"?>
<ax:ocx xmlns:ax="http://schemas.microsoft.com/office/2006/activeX" xmlns:r="http://schemas.openxmlformats.org/officeDocument/2006/relationships" ax:classid="{D7053240-CE69-11CD-A777-00DD01143C57}" ax:persistence="persistStreamInit" r:id="rId1"/>
</file>

<file path=xl/activeX/activeX155.xml><?xml version="1.0" encoding="utf-8"?>
<ax:ocx xmlns:ax="http://schemas.microsoft.com/office/2006/activeX" xmlns:r="http://schemas.openxmlformats.org/officeDocument/2006/relationships" ax:classid="{D7053240-CE69-11CD-A777-00DD01143C57}" ax:persistence="persistStreamInit" r:id="rId1"/>
</file>

<file path=xl/activeX/activeX156.xml><?xml version="1.0" encoding="utf-8"?>
<ax:ocx xmlns:ax="http://schemas.microsoft.com/office/2006/activeX" xmlns:r="http://schemas.openxmlformats.org/officeDocument/2006/relationships" ax:classid="{D7053240-CE69-11CD-A777-00DD01143C57}" ax:persistence="persistStreamInit" r:id="rId1"/>
</file>

<file path=xl/activeX/activeX157.xml><?xml version="1.0" encoding="utf-8"?>
<ax:ocx xmlns:ax="http://schemas.microsoft.com/office/2006/activeX" xmlns:r="http://schemas.openxmlformats.org/officeDocument/2006/relationships" ax:classid="{D7053240-CE69-11CD-A777-00DD01143C57}" ax:persistence="persistStreamInit" r:id="rId1"/>
</file>

<file path=xl/activeX/activeX158.xml><?xml version="1.0" encoding="utf-8"?>
<ax:ocx xmlns:ax="http://schemas.microsoft.com/office/2006/activeX" xmlns:r="http://schemas.openxmlformats.org/officeDocument/2006/relationships" ax:classid="{D7053240-CE69-11CD-A777-00DD01143C57}" ax:persistence="persistStreamInit" r:id="rId1"/>
</file>

<file path=xl/activeX/activeX159.xml><?xml version="1.0" encoding="utf-8"?>
<ax:ocx xmlns:ax="http://schemas.microsoft.com/office/2006/activeX" xmlns:r="http://schemas.openxmlformats.org/officeDocument/2006/relationships" ax:classid="{D7053240-CE69-11CD-A777-00DD01143C57}" ax:persistence="persistStreamInit" r:id="rId1"/>
</file>

<file path=xl/activeX/activeX16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 Id="rId4"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9.emf"/><Relationship Id="rId1" Type="http://schemas.openxmlformats.org/officeDocument/2006/relationships/image" Target="../media/image10.emf"/><Relationship Id="rId4" Type="http://schemas.openxmlformats.org/officeDocument/2006/relationships/image" Target="../media/image7.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13.emf"/><Relationship Id="rId1" Type="http://schemas.openxmlformats.org/officeDocument/2006/relationships/image" Target="../media/image14.emf"/><Relationship Id="rId4" Type="http://schemas.openxmlformats.org/officeDocument/2006/relationships/image" Target="../media/image11.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16.emf"/><Relationship Id="rId2" Type="http://schemas.openxmlformats.org/officeDocument/2006/relationships/image" Target="../media/image17.emf"/><Relationship Id="rId1" Type="http://schemas.openxmlformats.org/officeDocument/2006/relationships/image" Target="../media/image18.emf"/><Relationship Id="rId4" Type="http://schemas.openxmlformats.org/officeDocument/2006/relationships/image" Target="../media/image15.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20.emf"/><Relationship Id="rId2" Type="http://schemas.openxmlformats.org/officeDocument/2006/relationships/image" Target="../media/image21.emf"/><Relationship Id="rId1" Type="http://schemas.openxmlformats.org/officeDocument/2006/relationships/image" Target="../media/image22.emf"/><Relationship Id="rId4" Type="http://schemas.openxmlformats.org/officeDocument/2006/relationships/image" Target="../media/image19.emf"/></Relationships>
</file>

<file path=xl/drawings/_rels/vmlDrawing7.vml.rels><?xml version="1.0" encoding="UTF-8" standalone="yes"?>
<Relationships xmlns="http://schemas.openxmlformats.org/package/2006/relationships"><Relationship Id="rId3" Type="http://schemas.openxmlformats.org/officeDocument/2006/relationships/image" Target="../media/image24.emf"/><Relationship Id="rId2" Type="http://schemas.openxmlformats.org/officeDocument/2006/relationships/image" Target="../media/image25.emf"/><Relationship Id="rId1" Type="http://schemas.openxmlformats.org/officeDocument/2006/relationships/image" Target="../media/image26.emf"/><Relationship Id="rId4" Type="http://schemas.openxmlformats.org/officeDocument/2006/relationships/image" Target="../media/image23.emf"/></Relationships>
</file>

<file path=xl/drawings/_rels/vmlDrawing8.vml.rels><?xml version="1.0" encoding="UTF-8" standalone="yes"?>
<Relationships xmlns="http://schemas.openxmlformats.org/package/2006/relationships"><Relationship Id="rId3" Type="http://schemas.openxmlformats.org/officeDocument/2006/relationships/image" Target="../media/image28.emf"/><Relationship Id="rId2" Type="http://schemas.openxmlformats.org/officeDocument/2006/relationships/image" Target="../media/image29.emf"/><Relationship Id="rId1" Type="http://schemas.openxmlformats.org/officeDocument/2006/relationships/image" Target="../media/image30.emf"/><Relationship Id="rId4" Type="http://schemas.openxmlformats.org/officeDocument/2006/relationships/image" Target="../media/image27.emf"/></Relationships>
</file>

<file path=xl/drawings/_rels/vmlDrawing9.vml.rels><?xml version="1.0" encoding="UTF-8" standalone="yes"?>
<Relationships xmlns="http://schemas.openxmlformats.org/package/2006/relationships"><Relationship Id="rId3" Type="http://schemas.openxmlformats.org/officeDocument/2006/relationships/image" Target="../media/image32.emf"/><Relationship Id="rId2" Type="http://schemas.openxmlformats.org/officeDocument/2006/relationships/image" Target="../media/image33.emf"/><Relationship Id="rId1" Type="http://schemas.openxmlformats.org/officeDocument/2006/relationships/image" Target="../media/image34.emf"/><Relationship Id="rId4" Type="http://schemas.openxmlformats.org/officeDocument/2006/relationships/image" Target="../media/image31.emf"/></Relationships>
</file>

<file path=xl/drawings/_rels/vmlDrawing10.vml.rels><?xml version="1.0" encoding="UTF-8" standalone="yes"?>
<Relationships xmlns="http://schemas.openxmlformats.org/package/2006/relationships"><Relationship Id="rId3" Type="http://schemas.openxmlformats.org/officeDocument/2006/relationships/image" Target="../media/image36.emf"/><Relationship Id="rId2" Type="http://schemas.openxmlformats.org/officeDocument/2006/relationships/image" Target="../media/image37.emf"/><Relationship Id="rId1" Type="http://schemas.openxmlformats.org/officeDocument/2006/relationships/image" Target="../media/image38.emf"/><Relationship Id="rId4" Type="http://schemas.openxmlformats.org/officeDocument/2006/relationships/image" Target="../media/image35.emf"/></Relationships>
</file>

<file path=xl/drawings/_rels/vmlDrawing11.vml.rels><?xml version="1.0" encoding="UTF-8" standalone="yes"?>
<Relationships xmlns="http://schemas.openxmlformats.org/package/2006/relationships"><Relationship Id="rId3" Type="http://schemas.openxmlformats.org/officeDocument/2006/relationships/image" Target="../media/image40.emf"/><Relationship Id="rId2" Type="http://schemas.openxmlformats.org/officeDocument/2006/relationships/image" Target="../media/image41.emf"/><Relationship Id="rId1" Type="http://schemas.openxmlformats.org/officeDocument/2006/relationships/image" Target="../media/image42.emf"/><Relationship Id="rId4" Type="http://schemas.openxmlformats.org/officeDocument/2006/relationships/image" Target="../media/image39.emf"/></Relationships>
</file>

<file path=xl/drawings/_rels/vmlDrawing12.vml.rels><?xml version="1.0" encoding="UTF-8" standalone="yes"?>
<Relationships xmlns="http://schemas.openxmlformats.org/package/2006/relationships"><Relationship Id="rId3" Type="http://schemas.openxmlformats.org/officeDocument/2006/relationships/image" Target="../media/image44.emf"/><Relationship Id="rId2" Type="http://schemas.openxmlformats.org/officeDocument/2006/relationships/image" Target="../media/image45.emf"/><Relationship Id="rId1" Type="http://schemas.openxmlformats.org/officeDocument/2006/relationships/image" Target="../media/image46.emf"/><Relationship Id="rId4" Type="http://schemas.openxmlformats.org/officeDocument/2006/relationships/image" Target="../media/image43.emf"/></Relationships>
</file>

<file path=xl/drawings/_rels/vmlDrawing13.vml.rels><?xml version="1.0" encoding="UTF-8" standalone="yes"?>
<Relationships xmlns="http://schemas.openxmlformats.org/package/2006/relationships"><Relationship Id="rId3" Type="http://schemas.openxmlformats.org/officeDocument/2006/relationships/image" Target="../media/image48.emf"/><Relationship Id="rId2" Type="http://schemas.openxmlformats.org/officeDocument/2006/relationships/image" Target="../media/image49.emf"/><Relationship Id="rId1" Type="http://schemas.openxmlformats.org/officeDocument/2006/relationships/image" Target="../media/image50.emf"/><Relationship Id="rId4" Type="http://schemas.openxmlformats.org/officeDocument/2006/relationships/image" Target="../media/image47.emf"/></Relationships>
</file>

<file path=xl/drawings/_rels/vmlDrawing14.vml.rels><?xml version="1.0" encoding="UTF-8" standalone="yes"?>
<Relationships xmlns="http://schemas.openxmlformats.org/package/2006/relationships"><Relationship Id="rId3" Type="http://schemas.openxmlformats.org/officeDocument/2006/relationships/image" Target="../media/image52.emf"/><Relationship Id="rId2" Type="http://schemas.openxmlformats.org/officeDocument/2006/relationships/image" Target="../media/image53.emf"/><Relationship Id="rId1" Type="http://schemas.openxmlformats.org/officeDocument/2006/relationships/image" Target="../media/image54.emf"/><Relationship Id="rId4" Type="http://schemas.openxmlformats.org/officeDocument/2006/relationships/image" Target="../media/image51.emf"/></Relationships>
</file>

<file path=xl/drawings/_rels/vmlDrawing15.vml.rels><?xml version="1.0" encoding="UTF-8" standalone="yes"?>
<Relationships xmlns="http://schemas.openxmlformats.org/package/2006/relationships"><Relationship Id="rId3" Type="http://schemas.openxmlformats.org/officeDocument/2006/relationships/image" Target="../media/image56.emf"/><Relationship Id="rId2" Type="http://schemas.openxmlformats.org/officeDocument/2006/relationships/image" Target="../media/image57.emf"/><Relationship Id="rId1" Type="http://schemas.openxmlformats.org/officeDocument/2006/relationships/image" Target="../media/image58.emf"/><Relationship Id="rId4" Type="http://schemas.openxmlformats.org/officeDocument/2006/relationships/image" Target="../media/image55.emf"/></Relationships>
</file>

<file path=xl/drawings/_rels/vmlDrawing16.vml.rels><?xml version="1.0" encoding="UTF-8" standalone="yes"?>
<Relationships xmlns="http://schemas.openxmlformats.org/package/2006/relationships"><Relationship Id="rId3" Type="http://schemas.openxmlformats.org/officeDocument/2006/relationships/image" Target="../media/image60.emf"/><Relationship Id="rId2" Type="http://schemas.openxmlformats.org/officeDocument/2006/relationships/image" Target="../media/image61.emf"/><Relationship Id="rId1" Type="http://schemas.openxmlformats.org/officeDocument/2006/relationships/image" Target="../media/image62.emf"/><Relationship Id="rId4" Type="http://schemas.openxmlformats.org/officeDocument/2006/relationships/image" Target="../media/image59.emf"/></Relationships>
</file>

<file path=xl/drawings/_rels/vmlDrawing17.vml.rels><?xml version="1.0" encoding="UTF-8" standalone="yes"?>
<Relationships xmlns="http://schemas.openxmlformats.org/package/2006/relationships"><Relationship Id="rId3" Type="http://schemas.openxmlformats.org/officeDocument/2006/relationships/image" Target="../media/image64.emf"/><Relationship Id="rId2" Type="http://schemas.openxmlformats.org/officeDocument/2006/relationships/image" Target="../media/image65.emf"/><Relationship Id="rId1" Type="http://schemas.openxmlformats.org/officeDocument/2006/relationships/image" Target="../media/image66.emf"/><Relationship Id="rId4" Type="http://schemas.openxmlformats.org/officeDocument/2006/relationships/image" Target="../media/image63.emf"/></Relationships>
</file>

<file path=xl/drawings/_rels/vmlDrawing18.vml.rels><?xml version="1.0" encoding="UTF-8" standalone="yes"?>
<Relationships xmlns="http://schemas.openxmlformats.org/package/2006/relationships"><Relationship Id="rId3" Type="http://schemas.openxmlformats.org/officeDocument/2006/relationships/image" Target="../media/image68.emf"/><Relationship Id="rId2" Type="http://schemas.openxmlformats.org/officeDocument/2006/relationships/image" Target="../media/image69.emf"/><Relationship Id="rId1" Type="http://schemas.openxmlformats.org/officeDocument/2006/relationships/image" Target="../media/image70.emf"/><Relationship Id="rId4" Type="http://schemas.openxmlformats.org/officeDocument/2006/relationships/image" Target="../media/image67.emf"/></Relationships>
</file>

<file path=xl/drawings/_rels/vmlDrawing19.vml.rels><?xml version="1.0" encoding="UTF-8" standalone="yes"?>
<Relationships xmlns="http://schemas.openxmlformats.org/package/2006/relationships"><Relationship Id="rId3" Type="http://schemas.openxmlformats.org/officeDocument/2006/relationships/image" Target="../media/image72.emf"/><Relationship Id="rId2" Type="http://schemas.openxmlformats.org/officeDocument/2006/relationships/image" Target="../media/image73.emf"/><Relationship Id="rId1" Type="http://schemas.openxmlformats.org/officeDocument/2006/relationships/image" Target="../media/image74.emf"/><Relationship Id="rId4" Type="http://schemas.openxmlformats.org/officeDocument/2006/relationships/image" Target="../media/image71.emf"/></Relationships>
</file>

<file path=xl/drawings/_rels/vmlDrawing20.vml.rels><?xml version="1.0" encoding="UTF-8" standalone="yes"?>
<Relationships xmlns="http://schemas.openxmlformats.org/package/2006/relationships"><Relationship Id="rId3" Type="http://schemas.openxmlformats.org/officeDocument/2006/relationships/image" Target="../media/image76.emf"/><Relationship Id="rId2" Type="http://schemas.openxmlformats.org/officeDocument/2006/relationships/image" Target="../media/image77.emf"/><Relationship Id="rId1" Type="http://schemas.openxmlformats.org/officeDocument/2006/relationships/image" Target="../media/image78.emf"/><Relationship Id="rId4" Type="http://schemas.openxmlformats.org/officeDocument/2006/relationships/image" Target="../media/image75.emf"/></Relationships>
</file>

<file path=xl/drawings/_rels/vmlDrawing21.vml.rels><?xml version="1.0" encoding="UTF-8" standalone="yes"?>
<Relationships xmlns="http://schemas.openxmlformats.org/package/2006/relationships"><Relationship Id="rId3" Type="http://schemas.openxmlformats.org/officeDocument/2006/relationships/image" Target="../media/image80.emf"/><Relationship Id="rId2" Type="http://schemas.openxmlformats.org/officeDocument/2006/relationships/image" Target="../media/image81.emf"/><Relationship Id="rId1" Type="http://schemas.openxmlformats.org/officeDocument/2006/relationships/image" Target="../media/image82.emf"/><Relationship Id="rId4" Type="http://schemas.openxmlformats.org/officeDocument/2006/relationships/image" Target="../media/image79.emf"/></Relationships>
</file>

<file path=xl/drawings/_rels/vmlDrawing22.vml.rels><?xml version="1.0" encoding="UTF-8" standalone="yes"?>
<Relationships xmlns="http://schemas.openxmlformats.org/package/2006/relationships"><Relationship Id="rId3" Type="http://schemas.openxmlformats.org/officeDocument/2006/relationships/image" Target="../media/image84.emf"/><Relationship Id="rId2" Type="http://schemas.openxmlformats.org/officeDocument/2006/relationships/image" Target="../media/image85.emf"/><Relationship Id="rId1" Type="http://schemas.openxmlformats.org/officeDocument/2006/relationships/image" Target="../media/image86.emf"/><Relationship Id="rId4" Type="http://schemas.openxmlformats.org/officeDocument/2006/relationships/image" Target="../media/image83.emf"/></Relationships>
</file>

<file path=xl/drawings/_rels/vmlDrawing23.vml.rels><?xml version="1.0" encoding="UTF-8" standalone="yes"?>
<Relationships xmlns="http://schemas.openxmlformats.org/package/2006/relationships"><Relationship Id="rId3" Type="http://schemas.openxmlformats.org/officeDocument/2006/relationships/image" Target="../media/image88.emf"/><Relationship Id="rId2" Type="http://schemas.openxmlformats.org/officeDocument/2006/relationships/image" Target="../media/image89.emf"/><Relationship Id="rId1" Type="http://schemas.openxmlformats.org/officeDocument/2006/relationships/image" Target="../media/image90.emf"/><Relationship Id="rId4" Type="http://schemas.openxmlformats.org/officeDocument/2006/relationships/image" Target="../media/image87.emf"/></Relationships>
</file>

<file path=xl/drawings/_rels/vmlDrawing24.vml.rels><?xml version="1.0" encoding="UTF-8" standalone="yes"?>
<Relationships xmlns="http://schemas.openxmlformats.org/package/2006/relationships"><Relationship Id="rId3" Type="http://schemas.openxmlformats.org/officeDocument/2006/relationships/image" Target="../media/image92.emf"/><Relationship Id="rId2" Type="http://schemas.openxmlformats.org/officeDocument/2006/relationships/image" Target="../media/image93.emf"/><Relationship Id="rId1" Type="http://schemas.openxmlformats.org/officeDocument/2006/relationships/image" Target="../media/image94.emf"/><Relationship Id="rId4" Type="http://schemas.openxmlformats.org/officeDocument/2006/relationships/image" Target="../media/image91.emf"/></Relationships>
</file>

<file path=xl/drawings/_rels/vmlDrawing25.vml.rels><?xml version="1.0" encoding="UTF-8" standalone="yes"?>
<Relationships xmlns="http://schemas.openxmlformats.org/package/2006/relationships"><Relationship Id="rId3" Type="http://schemas.openxmlformats.org/officeDocument/2006/relationships/image" Target="../media/image96.emf"/><Relationship Id="rId2" Type="http://schemas.openxmlformats.org/officeDocument/2006/relationships/image" Target="../media/image97.emf"/><Relationship Id="rId1" Type="http://schemas.openxmlformats.org/officeDocument/2006/relationships/image" Target="../media/image98.emf"/><Relationship Id="rId4" Type="http://schemas.openxmlformats.org/officeDocument/2006/relationships/image" Target="../media/image95.emf"/></Relationships>
</file>

<file path=xl/drawings/_rels/vmlDrawing26.vml.rels><?xml version="1.0" encoding="UTF-8" standalone="yes"?>
<Relationships xmlns="http://schemas.openxmlformats.org/package/2006/relationships"><Relationship Id="rId3" Type="http://schemas.openxmlformats.org/officeDocument/2006/relationships/image" Target="../media/image100.emf"/><Relationship Id="rId2" Type="http://schemas.openxmlformats.org/officeDocument/2006/relationships/image" Target="../media/image101.emf"/><Relationship Id="rId1" Type="http://schemas.openxmlformats.org/officeDocument/2006/relationships/image" Target="../media/image102.emf"/><Relationship Id="rId4" Type="http://schemas.openxmlformats.org/officeDocument/2006/relationships/image" Target="../media/image99.emf"/></Relationships>
</file>

<file path=xl/drawings/_rels/vmlDrawing27.vml.rels><?xml version="1.0" encoding="UTF-8" standalone="yes"?>
<Relationships xmlns="http://schemas.openxmlformats.org/package/2006/relationships"><Relationship Id="rId3" Type="http://schemas.openxmlformats.org/officeDocument/2006/relationships/image" Target="../media/image104.emf"/><Relationship Id="rId2" Type="http://schemas.openxmlformats.org/officeDocument/2006/relationships/image" Target="../media/image105.emf"/><Relationship Id="rId1" Type="http://schemas.openxmlformats.org/officeDocument/2006/relationships/image" Target="../media/image106.emf"/><Relationship Id="rId4" Type="http://schemas.openxmlformats.org/officeDocument/2006/relationships/image" Target="../media/image103.emf"/></Relationships>
</file>

<file path=xl/drawings/_rels/vmlDrawing28.vml.rels><?xml version="1.0" encoding="UTF-8" standalone="yes"?>
<Relationships xmlns="http://schemas.openxmlformats.org/package/2006/relationships"><Relationship Id="rId3" Type="http://schemas.openxmlformats.org/officeDocument/2006/relationships/image" Target="../media/image108.emf"/><Relationship Id="rId2" Type="http://schemas.openxmlformats.org/officeDocument/2006/relationships/image" Target="../media/image109.emf"/><Relationship Id="rId1" Type="http://schemas.openxmlformats.org/officeDocument/2006/relationships/image" Target="../media/image110.emf"/><Relationship Id="rId4" Type="http://schemas.openxmlformats.org/officeDocument/2006/relationships/image" Target="../media/image107.emf"/></Relationships>
</file>

<file path=xl/drawings/_rels/vmlDrawing29.vml.rels><?xml version="1.0" encoding="UTF-8" standalone="yes"?>
<Relationships xmlns="http://schemas.openxmlformats.org/package/2006/relationships"><Relationship Id="rId3" Type="http://schemas.openxmlformats.org/officeDocument/2006/relationships/image" Target="../media/image112.emf"/><Relationship Id="rId2" Type="http://schemas.openxmlformats.org/officeDocument/2006/relationships/image" Target="../media/image113.emf"/><Relationship Id="rId1" Type="http://schemas.openxmlformats.org/officeDocument/2006/relationships/image" Target="../media/image114.emf"/><Relationship Id="rId4" Type="http://schemas.openxmlformats.org/officeDocument/2006/relationships/image" Target="../media/image111.emf"/></Relationships>
</file>

<file path=xl/drawings/_rels/vmlDrawing30.vml.rels><?xml version="1.0" encoding="UTF-8" standalone="yes"?>
<Relationships xmlns="http://schemas.openxmlformats.org/package/2006/relationships"><Relationship Id="rId3" Type="http://schemas.openxmlformats.org/officeDocument/2006/relationships/image" Target="../media/image116.emf"/><Relationship Id="rId2" Type="http://schemas.openxmlformats.org/officeDocument/2006/relationships/image" Target="../media/image117.emf"/><Relationship Id="rId1" Type="http://schemas.openxmlformats.org/officeDocument/2006/relationships/image" Target="../media/image118.emf"/><Relationship Id="rId4" Type="http://schemas.openxmlformats.org/officeDocument/2006/relationships/image" Target="../media/image115.emf"/></Relationships>
</file>

<file path=xl/drawings/_rels/vmlDrawing31.vml.rels><?xml version="1.0" encoding="UTF-8" standalone="yes"?>
<Relationships xmlns="http://schemas.openxmlformats.org/package/2006/relationships"><Relationship Id="rId3" Type="http://schemas.openxmlformats.org/officeDocument/2006/relationships/image" Target="../media/image120.emf"/><Relationship Id="rId2" Type="http://schemas.openxmlformats.org/officeDocument/2006/relationships/image" Target="../media/image121.emf"/><Relationship Id="rId1" Type="http://schemas.openxmlformats.org/officeDocument/2006/relationships/image" Target="../media/image122.emf"/><Relationship Id="rId4" Type="http://schemas.openxmlformats.org/officeDocument/2006/relationships/image" Target="../media/image119.emf"/></Relationships>
</file>

<file path=xl/drawings/_rels/vmlDrawing32.vml.rels><?xml version="1.0" encoding="UTF-8" standalone="yes"?>
<Relationships xmlns="http://schemas.openxmlformats.org/package/2006/relationships"><Relationship Id="rId3" Type="http://schemas.openxmlformats.org/officeDocument/2006/relationships/image" Target="../media/image124.emf"/><Relationship Id="rId2" Type="http://schemas.openxmlformats.org/officeDocument/2006/relationships/image" Target="../media/image125.emf"/><Relationship Id="rId1" Type="http://schemas.openxmlformats.org/officeDocument/2006/relationships/image" Target="../media/image126.emf"/><Relationship Id="rId4" Type="http://schemas.openxmlformats.org/officeDocument/2006/relationships/image" Target="../media/image123.emf"/></Relationships>
</file>

<file path=xl/drawings/_rels/vmlDrawing33.vml.rels><?xml version="1.0" encoding="UTF-8" standalone="yes"?>
<Relationships xmlns="http://schemas.openxmlformats.org/package/2006/relationships"><Relationship Id="rId3" Type="http://schemas.openxmlformats.org/officeDocument/2006/relationships/image" Target="../media/image128.emf"/><Relationship Id="rId2" Type="http://schemas.openxmlformats.org/officeDocument/2006/relationships/image" Target="../media/image129.emf"/><Relationship Id="rId1" Type="http://schemas.openxmlformats.org/officeDocument/2006/relationships/image" Target="../media/image130.emf"/><Relationship Id="rId4" Type="http://schemas.openxmlformats.org/officeDocument/2006/relationships/image" Target="../media/image127.emf"/></Relationships>
</file>

<file path=xl/drawings/_rels/vmlDrawing34.vml.rels><?xml version="1.0" encoding="UTF-8" standalone="yes"?>
<Relationships xmlns="http://schemas.openxmlformats.org/package/2006/relationships"><Relationship Id="rId3" Type="http://schemas.openxmlformats.org/officeDocument/2006/relationships/image" Target="../media/image132.emf"/><Relationship Id="rId2" Type="http://schemas.openxmlformats.org/officeDocument/2006/relationships/image" Target="../media/image133.emf"/><Relationship Id="rId1" Type="http://schemas.openxmlformats.org/officeDocument/2006/relationships/image" Target="../media/image134.emf"/><Relationship Id="rId4" Type="http://schemas.openxmlformats.org/officeDocument/2006/relationships/image" Target="../media/image131.emf"/></Relationships>
</file>

<file path=xl/drawings/_rels/vmlDrawing35.vml.rels><?xml version="1.0" encoding="UTF-8" standalone="yes"?>
<Relationships xmlns="http://schemas.openxmlformats.org/package/2006/relationships"><Relationship Id="rId3" Type="http://schemas.openxmlformats.org/officeDocument/2006/relationships/image" Target="../media/image136.emf"/><Relationship Id="rId2" Type="http://schemas.openxmlformats.org/officeDocument/2006/relationships/image" Target="../media/image137.emf"/><Relationship Id="rId1" Type="http://schemas.openxmlformats.org/officeDocument/2006/relationships/image" Target="../media/image138.emf"/><Relationship Id="rId4" Type="http://schemas.openxmlformats.org/officeDocument/2006/relationships/image" Target="../media/image135.emf"/></Relationships>
</file>

<file path=xl/drawings/_rels/vmlDrawing36.vml.rels><?xml version="1.0" encoding="UTF-8" standalone="yes"?>
<Relationships xmlns="http://schemas.openxmlformats.org/package/2006/relationships"><Relationship Id="rId3" Type="http://schemas.openxmlformats.org/officeDocument/2006/relationships/image" Target="../media/image140.emf"/><Relationship Id="rId2" Type="http://schemas.openxmlformats.org/officeDocument/2006/relationships/image" Target="../media/image141.emf"/><Relationship Id="rId1" Type="http://schemas.openxmlformats.org/officeDocument/2006/relationships/image" Target="../media/image142.emf"/><Relationship Id="rId4" Type="http://schemas.openxmlformats.org/officeDocument/2006/relationships/image" Target="../media/image139.emf"/></Relationships>
</file>

<file path=xl/drawings/_rels/vmlDrawing37.vml.rels><?xml version="1.0" encoding="UTF-8" standalone="yes"?>
<Relationships xmlns="http://schemas.openxmlformats.org/package/2006/relationships"><Relationship Id="rId3" Type="http://schemas.openxmlformats.org/officeDocument/2006/relationships/image" Target="../media/image144.emf"/><Relationship Id="rId2" Type="http://schemas.openxmlformats.org/officeDocument/2006/relationships/image" Target="../media/image145.emf"/><Relationship Id="rId1" Type="http://schemas.openxmlformats.org/officeDocument/2006/relationships/image" Target="../media/image146.emf"/><Relationship Id="rId4" Type="http://schemas.openxmlformats.org/officeDocument/2006/relationships/image" Target="../media/image143.emf"/></Relationships>
</file>

<file path=xl/drawings/_rels/vmlDrawing38.vml.rels><?xml version="1.0" encoding="UTF-8" standalone="yes"?>
<Relationships xmlns="http://schemas.openxmlformats.org/package/2006/relationships"><Relationship Id="rId3" Type="http://schemas.openxmlformats.org/officeDocument/2006/relationships/image" Target="../media/image148.emf"/><Relationship Id="rId2" Type="http://schemas.openxmlformats.org/officeDocument/2006/relationships/image" Target="../media/image149.emf"/><Relationship Id="rId1" Type="http://schemas.openxmlformats.org/officeDocument/2006/relationships/image" Target="../media/image150.emf"/><Relationship Id="rId4" Type="http://schemas.openxmlformats.org/officeDocument/2006/relationships/image" Target="../media/image147.emf"/></Relationships>
</file>

<file path=xl/drawings/_rels/vmlDrawing39.vml.rels><?xml version="1.0" encoding="UTF-8" standalone="yes"?>
<Relationships xmlns="http://schemas.openxmlformats.org/package/2006/relationships"><Relationship Id="rId3" Type="http://schemas.openxmlformats.org/officeDocument/2006/relationships/image" Target="../media/image152.emf"/><Relationship Id="rId2" Type="http://schemas.openxmlformats.org/officeDocument/2006/relationships/image" Target="../media/image153.emf"/><Relationship Id="rId1" Type="http://schemas.openxmlformats.org/officeDocument/2006/relationships/image" Target="../media/image154.emf"/><Relationship Id="rId4" Type="http://schemas.openxmlformats.org/officeDocument/2006/relationships/image" Target="../media/image151.emf"/></Relationships>
</file>

<file path=xl/drawings/_rels/vmlDrawing40.vml.rels><?xml version="1.0" encoding="UTF-8" standalone="yes"?>
<Relationships xmlns="http://schemas.openxmlformats.org/package/2006/relationships"><Relationship Id="rId3" Type="http://schemas.openxmlformats.org/officeDocument/2006/relationships/image" Target="../media/image156.emf"/><Relationship Id="rId2" Type="http://schemas.openxmlformats.org/officeDocument/2006/relationships/image" Target="../media/image157.emf"/><Relationship Id="rId1" Type="http://schemas.openxmlformats.org/officeDocument/2006/relationships/image" Target="../media/image158.emf"/><Relationship Id="rId4" Type="http://schemas.openxmlformats.org/officeDocument/2006/relationships/image" Target="../media/image155.emf"/></Relationships>
</file>

<file path=xl/drawings/_rels/vmlDrawing41.vml.rels><?xml version="1.0" encoding="UTF-8" standalone="yes"?>
<Relationships xmlns="http://schemas.openxmlformats.org/package/2006/relationships"><Relationship Id="rId3" Type="http://schemas.openxmlformats.org/officeDocument/2006/relationships/image" Target="../media/image160.emf"/><Relationship Id="rId2" Type="http://schemas.openxmlformats.org/officeDocument/2006/relationships/image" Target="../media/image161.emf"/><Relationship Id="rId1" Type="http://schemas.openxmlformats.org/officeDocument/2006/relationships/image" Target="../media/image162.emf"/><Relationship Id="rId4" Type="http://schemas.openxmlformats.org/officeDocument/2006/relationships/image" Target="../media/image159.emf"/></Relationships>
</file>

<file path=xl/drawings/drawing1.xml><?xml version="1.0" encoding="utf-8"?>
<xdr:wsDr xmlns:xdr="http://schemas.openxmlformats.org/drawingml/2006/spreadsheetDrawing" xmlns:a="http://schemas.openxmlformats.org/drawingml/2006/main">
  <xdr:twoCellAnchor editAs="oneCell">
    <xdr:from>
      <xdr:col>2</xdr:col>
      <xdr:colOff>38100</xdr:colOff>
      <xdr:row>42</xdr:row>
      <xdr:rowOff>30030</xdr:rowOff>
    </xdr:from>
    <xdr:to>
      <xdr:col>12</xdr:col>
      <xdr:colOff>59363</xdr:colOff>
      <xdr:row>47</xdr:row>
      <xdr:rowOff>141693</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540" y="6811830"/>
          <a:ext cx="2124383" cy="904143"/>
        </a:xfrm>
        <a:prstGeom prst="rect">
          <a:avLst/>
        </a:prstGeom>
      </xdr:spPr>
    </xdr:pic>
    <xdr:clientData/>
  </xdr:twoCellAnchor>
  <xdr:twoCellAnchor editAs="oneCell">
    <xdr:from>
      <xdr:col>13</xdr:col>
      <xdr:colOff>77308</xdr:colOff>
      <xdr:row>42</xdr:row>
      <xdr:rowOff>108492</xdr:rowOff>
    </xdr:from>
    <xdr:to>
      <xdr:col>26</xdr:col>
      <xdr:colOff>15984</xdr:colOff>
      <xdr:row>47</xdr:row>
      <xdr:rowOff>11373</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23328" y="6890292"/>
          <a:ext cx="2796176" cy="6953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16401" name="CommandButton1" hidden="1">
              <a:extLst>
                <a:ext uri="{63B3BB69-23CF-44E3-9099-C40C66FF867C}">
                  <a14:compatExt spid="_x0000_s164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16408" name="CommandButton2" hidden="1">
              <a:extLst>
                <a:ext uri="{63B3BB69-23CF-44E3-9099-C40C66FF867C}">
                  <a14:compatExt spid="_x0000_s164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16413" name="CommandButton3" hidden="1">
              <a:extLst>
                <a:ext uri="{63B3BB69-23CF-44E3-9099-C40C66FF867C}">
                  <a14:compatExt spid="_x0000_s164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16414" name="CommandButton4" hidden="1">
              <a:extLst>
                <a:ext uri="{63B3BB69-23CF-44E3-9099-C40C66FF867C}">
                  <a14:compatExt spid="_x0000_s164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48129" name="CommandButton1" hidden="1">
              <a:extLst>
                <a:ext uri="{63B3BB69-23CF-44E3-9099-C40C66FF867C}">
                  <a14:compatExt spid="_x0000_s481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48130" name="CommandButton2" hidden="1">
              <a:extLst>
                <a:ext uri="{63B3BB69-23CF-44E3-9099-C40C66FF867C}">
                  <a14:compatExt spid="_x0000_s481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48131" name="CommandButton3" hidden="1">
              <a:extLst>
                <a:ext uri="{63B3BB69-23CF-44E3-9099-C40C66FF867C}">
                  <a14:compatExt spid="_x0000_s481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48132" name="CommandButton4" hidden="1">
              <a:extLst>
                <a:ext uri="{63B3BB69-23CF-44E3-9099-C40C66FF867C}">
                  <a14:compatExt spid="_x0000_s481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49153" name="CommandButton1" hidden="1">
              <a:extLst>
                <a:ext uri="{63B3BB69-23CF-44E3-9099-C40C66FF867C}">
                  <a14:compatExt spid="_x0000_s491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49154" name="CommandButton2" hidden="1">
              <a:extLst>
                <a:ext uri="{63B3BB69-23CF-44E3-9099-C40C66FF867C}">
                  <a14:compatExt spid="_x0000_s491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49155" name="CommandButton3" hidden="1">
              <a:extLst>
                <a:ext uri="{63B3BB69-23CF-44E3-9099-C40C66FF867C}">
                  <a14:compatExt spid="_x0000_s491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49156" name="CommandButton4" hidden="1">
              <a:extLst>
                <a:ext uri="{63B3BB69-23CF-44E3-9099-C40C66FF867C}">
                  <a14:compatExt spid="_x0000_s491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50177" name="CommandButton1" hidden="1">
              <a:extLst>
                <a:ext uri="{63B3BB69-23CF-44E3-9099-C40C66FF867C}">
                  <a14:compatExt spid="_x0000_s501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50178" name="CommandButton2" hidden="1">
              <a:extLst>
                <a:ext uri="{63B3BB69-23CF-44E3-9099-C40C66FF867C}">
                  <a14:compatExt spid="_x0000_s501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50179" name="CommandButton3" hidden="1">
              <a:extLst>
                <a:ext uri="{63B3BB69-23CF-44E3-9099-C40C66FF867C}">
                  <a14:compatExt spid="_x0000_s501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50180" name="CommandButton4" hidden="1">
              <a:extLst>
                <a:ext uri="{63B3BB69-23CF-44E3-9099-C40C66FF867C}">
                  <a14:compatExt spid="_x0000_s501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51201" name="CommandButton1" hidden="1">
              <a:extLst>
                <a:ext uri="{63B3BB69-23CF-44E3-9099-C40C66FF867C}">
                  <a14:compatExt spid="_x0000_s512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51202" name="CommandButton2" hidden="1">
              <a:extLst>
                <a:ext uri="{63B3BB69-23CF-44E3-9099-C40C66FF867C}">
                  <a14:compatExt spid="_x0000_s512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51203" name="CommandButton3" hidden="1">
              <a:extLst>
                <a:ext uri="{63B3BB69-23CF-44E3-9099-C40C66FF867C}">
                  <a14:compatExt spid="_x0000_s512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51204" name="CommandButton4" hidden="1">
              <a:extLst>
                <a:ext uri="{63B3BB69-23CF-44E3-9099-C40C66FF867C}">
                  <a14:compatExt spid="_x0000_s512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52225" name="CommandButton1" hidden="1">
              <a:extLst>
                <a:ext uri="{63B3BB69-23CF-44E3-9099-C40C66FF867C}">
                  <a14:compatExt spid="_x0000_s522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52226" name="CommandButton2" hidden="1">
              <a:extLst>
                <a:ext uri="{63B3BB69-23CF-44E3-9099-C40C66FF867C}">
                  <a14:compatExt spid="_x0000_s522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52227" name="CommandButton3" hidden="1">
              <a:extLst>
                <a:ext uri="{63B3BB69-23CF-44E3-9099-C40C66FF867C}">
                  <a14:compatExt spid="_x0000_s522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52228" name="CommandButton4" hidden="1">
              <a:extLst>
                <a:ext uri="{63B3BB69-23CF-44E3-9099-C40C66FF867C}">
                  <a14:compatExt spid="_x0000_s522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53249" name="CommandButton1" hidden="1">
              <a:extLst>
                <a:ext uri="{63B3BB69-23CF-44E3-9099-C40C66FF867C}">
                  <a14:compatExt spid="_x0000_s532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53250" name="CommandButton2" hidden="1">
              <a:extLst>
                <a:ext uri="{63B3BB69-23CF-44E3-9099-C40C66FF867C}">
                  <a14:compatExt spid="_x0000_s532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53251" name="CommandButton3" hidden="1">
              <a:extLst>
                <a:ext uri="{63B3BB69-23CF-44E3-9099-C40C66FF867C}">
                  <a14:compatExt spid="_x0000_s532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53252" name="CommandButton4" hidden="1">
              <a:extLst>
                <a:ext uri="{63B3BB69-23CF-44E3-9099-C40C66FF867C}">
                  <a14:compatExt spid="_x0000_s532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54273" name="CommandButton1" hidden="1">
              <a:extLst>
                <a:ext uri="{63B3BB69-23CF-44E3-9099-C40C66FF867C}">
                  <a14:compatExt spid="_x0000_s542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54274" name="CommandButton2" hidden="1">
              <a:extLst>
                <a:ext uri="{63B3BB69-23CF-44E3-9099-C40C66FF867C}">
                  <a14:compatExt spid="_x0000_s542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54275" name="CommandButton3" hidden="1">
              <a:extLst>
                <a:ext uri="{63B3BB69-23CF-44E3-9099-C40C66FF867C}">
                  <a14:compatExt spid="_x0000_s542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54276" name="CommandButton4" hidden="1">
              <a:extLst>
                <a:ext uri="{63B3BB69-23CF-44E3-9099-C40C66FF867C}">
                  <a14:compatExt spid="_x0000_s542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55297" name="CommandButton1" hidden="1">
              <a:extLst>
                <a:ext uri="{63B3BB69-23CF-44E3-9099-C40C66FF867C}">
                  <a14:compatExt spid="_x0000_s552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55298" name="CommandButton2" hidden="1">
              <a:extLst>
                <a:ext uri="{63B3BB69-23CF-44E3-9099-C40C66FF867C}">
                  <a14:compatExt spid="_x0000_s552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55299" name="CommandButton3" hidden="1">
              <a:extLst>
                <a:ext uri="{63B3BB69-23CF-44E3-9099-C40C66FF867C}">
                  <a14:compatExt spid="_x0000_s552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55300" name="CommandButton4" hidden="1">
              <a:extLst>
                <a:ext uri="{63B3BB69-23CF-44E3-9099-C40C66FF867C}">
                  <a14:compatExt spid="_x0000_s55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56321" name="CommandButton1" hidden="1">
              <a:extLst>
                <a:ext uri="{63B3BB69-23CF-44E3-9099-C40C66FF867C}">
                  <a14:compatExt spid="_x0000_s563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56322" name="CommandButton2" hidden="1">
              <a:extLst>
                <a:ext uri="{63B3BB69-23CF-44E3-9099-C40C66FF867C}">
                  <a14:compatExt spid="_x0000_s563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56323" name="CommandButton3" hidden="1">
              <a:extLst>
                <a:ext uri="{63B3BB69-23CF-44E3-9099-C40C66FF867C}">
                  <a14:compatExt spid="_x0000_s563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56324" name="CommandButton4" hidden="1">
              <a:extLst>
                <a:ext uri="{63B3BB69-23CF-44E3-9099-C40C66FF867C}">
                  <a14:compatExt spid="_x0000_s563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57345" name="CommandButton1" hidden="1">
              <a:extLst>
                <a:ext uri="{63B3BB69-23CF-44E3-9099-C40C66FF867C}">
                  <a14:compatExt spid="_x0000_s573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57346" name="CommandButton2" hidden="1">
              <a:extLst>
                <a:ext uri="{63B3BB69-23CF-44E3-9099-C40C66FF867C}">
                  <a14:compatExt spid="_x0000_s573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57347" name="CommandButton3" hidden="1">
              <a:extLst>
                <a:ext uri="{63B3BB69-23CF-44E3-9099-C40C66FF867C}">
                  <a14:compatExt spid="_x0000_s573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57348" name="CommandButton4" hidden="1">
              <a:extLst>
                <a:ext uri="{63B3BB69-23CF-44E3-9099-C40C66FF867C}">
                  <a14:compatExt spid="_x0000_s573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58369" name="CommandButton1" hidden="1">
              <a:extLst>
                <a:ext uri="{63B3BB69-23CF-44E3-9099-C40C66FF867C}">
                  <a14:compatExt spid="_x0000_s583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58370" name="CommandButton2" hidden="1">
              <a:extLst>
                <a:ext uri="{63B3BB69-23CF-44E3-9099-C40C66FF867C}">
                  <a14:compatExt spid="_x0000_s583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58371" name="CommandButton3" hidden="1">
              <a:extLst>
                <a:ext uri="{63B3BB69-23CF-44E3-9099-C40C66FF867C}">
                  <a14:compatExt spid="_x0000_s583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58372" name="CommandButton4" hidden="1">
              <a:extLst>
                <a:ext uri="{63B3BB69-23CF-44E3-9099-C40C66FF867C}">
                  <a14:compatExt spid="_x0000_s583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59393" name="CommandButton1" hidden="1">
              <a:extLst>
                <a:ext uri="{63B3BB69-23CF-44E3-9099-C40C66FF867C}">
                  <a14:compatExt spid="_x0000_s593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59394" name="CommandButton2" hidden="1">
              <a:extLst>
                <a:ext uri="{63B3BB69-23CF-44E3-9099-C40C66FF867C}">
                  <a14:compatExt spid="_x0000_s593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59395" name="CommandButton3" hidden="1">
              <a:extLst>
                <a:ext uri="{63B3BB69-23CF-44E3-9099-C40C66FF867C}">
                  <a14:compatExt spid="_x0000_s593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59396" name="CommandButton4" hidden="1">
              <a:extLst>
                <a:ext uri="{63B3BB69-23CF-44E3-9099-C40C66FF867C}">
                  <a14:compatExt spid="_x0000_s593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60417" name="CommandButton1" hidden="1">
              <a:extLst>
                <a:ext uri="{63B3BB69-23CF-44E3-9099-C40C66FF867C}">
                  <a14:compatExt spid="_x0000_s604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60418" name="CommandButton2" hidden="1">
              <a:extLst>
                <a:ext uri="{63B3BB69-23CF-44E3-9099-C40C66FF867C}">
                  <a14:compatExt spid="_x0000_s604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60419" name="CommandButton3" hidden="1">
              <a:extLst>
                <a:ext uri="{63B3BB69-23CF-44E3-9099-C40C66FF867C}">
                  <a14:compatExt spid="_x0000_s604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60420" name="CommandButton4" hidden="1">
              <a:extLst>
                <a:ext uri="{63B3BB69-23CF-44E3-9099-C40C66FF867C}">
                  <a14:compatExt spid="_x0000_s604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61441" name="CommandButton1" hidden="1">
              <a:extLst>
                <a:ext uri="{63B3BB69-23CF-44E3-9099-C40C66FF867C}">
                  <a14:compatExt spid="_x0000_s614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61442" name="CommandButton2" hidden="1">
              <a:extLst>
                <a:ext uri="{63B3BB69-23CF-44E3-9099-C40C66FF867C}">
                  <a14:compatExt spid="_x0000_s614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61443" name="CommandButton3" hidden="1">
              <a:extLst>
                <a:ext uri="{63B3BB69-23CF-44E3-9099-C40C66FF867C}">
                  <a14:compatExt spid="_x0000_s614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61444" name="CommandButton4" hidden="1">
              <a:extLst>
                <a:ext uri="{63B3BB69-23CF-44E3-9099-C40C66FF867C}">
                  <a14:compatExt spid="_x0000_s614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62465" name="CommandButton1" hidden="1">
              <a:extLst>
                <a:ext uri="{63B3BB69-23CF-44E3-9099-C40C66FF867C}">
                  <a14:compatExt spid="_x0000_s624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62466" name="CommandButton2" hidden="1">
              <a:extLst>
                <a:ext uri="{63B3BB69-23CF-44E3-9099-C40C66FF867C}">
                  <a14:compatExt spid="_x0000_s624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62467" name="CommandButton3" hidden="1">
              <a:extLst>
                <a:ext uri="{63B3BB69-23CF-44E3-9099-C40C66FF867C}">
                  <a14:compatExt spid="_x0000_s624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62468" name="CommandButton4" hidden="1">
              <a:extLst>
                <a:ext uri="{63B3BB69-23CF-44E3-9099-C40C66FF867C}">
                  <a14:compatExt spid="_x0000_s624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63489" name="CommandButton1" hidden="1">
              <a:extLst>
                <a:ext uri="{63B3BB69-23CF-44E3-9099-C40C66FF867C}">
                  <a14:compatExt spid="_x0000_s63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63490" name="CommandButton2" hidden="1">
              <a:extLst>
                <a:ext uri="{63B3BB69-23CF-44E3-9099-C40C66FF867C}">
                  <a14:compatExt spid="_x0000_s634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63491" name="CommandButton3" hidden="1">
              <a:extLst>
                <a:ext uri="{63B3BB69-23CF-44E3-9099-C40C66FF867C}">
                  <a14:compatExt spid="_x0000_s634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63492" name="CommandButton4" hidden="1">
              <a:extLst>
                <a:ext uri="{63B3BB69-23CF-44E3-9099-C40C66FF867C}">
                  <a14:compatExt spid="_x0000_s634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64513" name="CommandButton1" hidden="1">
              <a:extLst>
                <a:ext uri="{63B3BB69-23CF-44E3-9099-C40C66FF867C}">
                  <a14:compatExt spid="_x0000_s645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64514" name="CommandButton2" hidden="1">
              <a:extLst>
                <a:ext uri="{63B3BB69-23CF-44E3-9099-C40C66FF867C}">
                  <a14:compatExt spid="_x0000_s645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64515" name="CommandButton3" hidden="1">
              <a:extLst>
                <a:ext uri="{63B3BB69-23CF-44E3-9099-C40C66FF867C}">
                  <a14:compatExt spid="_x0000_s645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64516" name="CommandButton4" hidden="1">
              <a:extLst>
                <a:ext uri="{63B3BB69-23CF-44E3-9099-C40C66FF867C}">
                  <a14:compatExt spid="_x0000_s645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65537" name="CommandButton1" hidden="1">
              <a:extLst>
                <a:ext uri="{63B3BB69-23CF-44E3-9099-C40C66FF867C}">
                  <a14:compatExt spid="_x0000_s655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65538" name="CommandButton2" hidden="1">
              <a:extLst>
                <a:ext uri="{63B3BB69-23CF-44E3-9099-C40C66FF867C}">
                  <a14:compatExt spid="_x0000_s655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65539" name="CommandButton3" hidden="1">
              <a:extLst>
                <a:ext uri="{63B3BB69-23CF-44E3-9099-C40C66FF867C}">
                  <a14:compatExt spid="_x0000_s655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65540" name="CommandButton4" hidden="1">
              <a:extLst>
                <a:ext uri="{63B3BB69-23CF-44E3-9099-C40C66FF867C}">
                  <a14:compatExt spid="_x0000_s655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66561" name="CommandButton1" hidden="1">
              <a:extLst>
                <a:ext uri="{63B3BB69-23CF-44E3-9099-C40C66FF867C}">
                  <a14:compatExt spid="_x0000_s665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66562" name="CommandButton2" hidden="1">
              <a:extLst>
                <a:ext uri="{63B3BB69-23CF-44E3-9099-C40C66FF867C}">
                  <a14:compatExt spid="_x0000_s665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66563" name="CommandButton3" hidden="1">
              <a:extLst>
                <a:ext uri="{63B3BB69-23CF-44E3-9099-C40C66FF867C}">
                  <a14:compatExt spid="_x0000_s665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66564" name="CommandButton4" hidden="1">
              <a:extLst>
                <a:ext uri="{63B3BB69-23CF-44E3-9099-C40C66FF867C}">
                  <a14:compatExt spid="_x0000_s665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67585" name="CommandButton1" hidden="1">
              <a:extLst>
                <a:ext uri="{63B3BB69-23CF-44E3-9099-C40C66FF867C}">
                  <a14:compatExt spid="_x0000_s675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67586" name="CommandButton2" hidden="1">
              <a:extLst>
                <a:ext uri="{63B3BB69-23CF-44E3-9099-C40C66FF867C}">
                  <a14:compatExt spid="_x0000_s675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67587" name="CommandButton3" hidden="1">
              <a:extLst>
                <a:ext uri="{63B3BB69-23CF-44E3-9099-C40C66FF867C}">
                  <a14:compatExt spid="_x0000_s675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67588" name="CommandButton4" hidden="1">
              <a:extLst>
                <a:ext uri="{63B3BB69-23CF-44E3-9099-C40C66FF867C}">
                  <a14:compatExt spid="_x0000_s675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68609" name="CommandButton1" hidden="1">
              <a:extLst>
                <a:ext uri="{63B3BB69-23CF-44E3-9099-C40C66FF867C}">
                  <a14:compatExt spid="_x0000_s686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68610" name="CommandButton2" hidden="1">
              <a:extLst>
                <a:ext uri="{63B3BB69-23CF-44E3-9099-C40C66FF867C}">
                  <a14:compatExt spid="_x0000_s686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68611" name="CommandButton3" hidden="1">
              <a:extLst>
                <a:ext uri="{63B3BB69-23CF-44E3-9099-C40C66FF867C}">
                  <a14:compatExt spid="_x0000_s686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68612" name="CommandButton4" hidden="1">
              <a:extLst>
                <a:ext uri="{63B3BB69-23CF-44E3-9099-C40C66FF867C}">
                  <a14:compatExt spid="_x0000_s686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69633" name="CommandButton1" hidden="1">
              <a:extLst>
                <a:ext uri="{63B3BB69-23CF-44E3-9099-C40C66FF867C}">
                  <a14:compatExt spid="_x0000_s696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69634" name="CommandButton2" hidden="1">
              <a:extLst>
                <a:ext uri="{63B3BB69-23CF-44E3-9099-C40C66FF867C}">
                  <a14:compatExt spid="_x0000_s696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69635" name="CommandButton3" hidden="1">
              <a:extLst>
                <a:ext uri="{63B3BB69-23CF-44E3-9099-C40C66FF867C}">
                  <a14:compatExt spid="_x0000_s696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69636" name="CommandButton4" hidden="1">
              <a:extLst>
                <a:ext uri="{63B3BB69-23CF-44E3-9099-C40C66FF867C}">
                  <a14:compatExt spid="_x0000_s696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70657" name="CommandButton1" hidden="1">
              <a:extLst>
                <a:ext uri="{63B3BB69-23CF-44E3-9099-C40C66FF867C}">
                  <a14:compatExt spid="_x0000_s706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70658" name="CommandButton2" hidden="1">
              <a:extLst>
                <a:ext uri="{63B3BB69-23CF-44E3-9099-C40C66FF867C}">
                  <a14:compatExt spid="_x0000_s706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70659" name="CommandButton3" hidden="1">
              <a:extLst>
                <a:ext uri="{63B3BB69-23CF-44E3-9099-C40C66FF867C}">
                  <a14:compatExt spid="_x0000_s706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70660" name="CommandButton4" hidden="1">
              <a:extLst>
                <a:ext uri="{63B3BB69-23CF-44E3-9099-C40C66FF867C}">
                  <a14:compatExt spid="_x0000_s706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71681" name="CommandButton1" hidden="1">
              <a:extLst>
                <a:ext uri="{63B3BB69-23CF-44E3-9099-C40C66FF867C}">
                  <a14:compatExt spid="_x0000_s716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71682" name="CommandButton2" hidden="1">
              <a:extLst>
                <a:ext uri="{63B3BB69-23CF-44E3-9099-C40C66FF867C}">
                  <a14:compatExt spid="_x0000_s716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71683" name="CommandButton3" hidden="1">
              <a:extLst>
                <a:ext uri="{63B3BB69-23CF-44E3-9099-C40C66FF867C}">
                  <a14:compatExt spid="_x0000_s716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71684" name="CommandButton4" hidden="1">
              <a:extLst>
                <a:ext uri="{63B3BB69-23CF-44E3-9099-C40C66FF867C}">
                  <a14:compatExt spid="_x0000_s716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72705" name="CommandButton1" hidden="1">
              <a:extLst>
                <a:ext uri="{63B3BB69-23CF-44E3-9099-C40C66FF867C}">
                  <a14:compatExt spid="_x0000_s727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72706" name="CommandButton2" hidden="1">
              <a:extLst>
                <a:ext uri="{63B3BB69-23CF-44E3-9099-C40C66FF867C}">
                  <a14:compatExt spid="_x0000_s727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72707" name="CommandButton3" hidden="1">
              <a:extLst>
                <a:ext uri="{63B3BB69-23CF-44E3-9099-C40C66FF867C}">
                  <a14:compatExt spid="_x0000_s727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72708" name="CommandButton4" hidden="1">
              <a:extLst>
                <a:ext uri="{63B3BB69-23CF-44E3-9099-C40C66FF867C}">
                  <a14:compatExt spid="_x0000_s727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73729" name="CommandButton1" hidden="1">
              <a:extLst>
                <a:ext uri="{63B3BB69-23CF-44E3-9099-C40C66FF867C}">
                  <a14:compatExt spid="_x0000_s737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73730" name="CommandButton2" hidden="1">
              <a:extLst>
                <a:ext uri="{63B3BB69-23CF-44E3-9099-C40C66FF867C}">
                  <a14:compatExt spid="_x0000_s737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73731" name="CommandButton3" hidden="1">
              <a:extLst>
                <a:ext uri="{63B3BB69-23CF-44E3-9099-C40C66FF867C}">
                  <a14:compatExt spid="_x0000_s737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73732" name="CommandButton4" hidden="1">
              <a:extLst>
                <a:ext uri="{63B3BB69-23CF-44E3-9099-C40C66FF867C}">
                  <a14:compatExt spid="_x0000_s737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74753" name="CommandButton1" hidden="1">
              <a:extLst>
                <a:ext uri="{63B3BB69-23CF-44E3-9099-C40C66FF867C}">
                  <a14:compatExt spid="_x0000_s747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74754" name="CommandButton2" hidden="1">
              <a:extLst>
                <a:ext uri="{63B3BB69-23CF-44E3-9099-C40C66FF867C}">
                  <a14:compatExt spid="_x0000_s747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74755" name="CommandButton3" hidden="1">
              <a:extLst>
                <a:ext uri="{63B3BB69-23CF-44E3-9099-C40C66FF867C}">
                  <a14:compatExt spid="_x0000_s747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74756" name="CommandButton4" hidden="1">
              <a:extLst>
                <a:ext uri="{63B3BB69-23CF-44E3-9099-C40C66FF867C}">
                  <a14:compatExt spid="_x0000_s747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75777" name="CommandButton1" hidden="1">
              <a:extLst>
                <a:ext uri="{63B3BB69-23CF-44E3-9099-C40C66FF867C}">
                  <a14:compatExt spid="_x0000_s757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75778" name="CommandButton2" hidden="1">
              <a:extLst>
                <a:ext uri="{63B3BB69-23CF-44E3-9099-C40C66FF867C}">
                  <a14:compatExt spid="_x0000_s757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75779" name="CommandButton3" hidden="1">
              <a:extLst>
                <a:ext uri="{63B3BB69-23CF-44E3-9099-C40C66FF867C}">
                  <a14:compatExt spid="_x0000_s757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75780" name="CommandButton4" hidden="1">
              <a:extLst>
                <a:ext uri="{63B3BB69-23CF-44E3-9099-C40C66FF867C}">
                  <a14:compatExt spid="_x0000_s757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76801" name="CommandButton1" hidden="1">
              <a:extLst>
                <a:ext uri="{63B3BB69-23CF-44E3-9099-C40C66FF867C}">
                  <a14:compatExt spid="_x0000_s768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76802" name="CommandButton2" hidden="1">
              <a:extLst>
                <a:ext uri="{63B3BB69-23CF-44E3-9099-C40C66FF867C}">
                  <a14:compatExt spid="_x0000_s768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76803" name="CommandButton3" hidden="1">
              <a:extLst>
                <a:ext uri="{63B3BB69-23CF-44E3-9099-C40C66FF867C}">
                  <a14:compatExt spid="_x0000_s768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76804" name="CommandButton4" hidden="1">
              <a:extLst>
                <a:ext uri="{63B3BB69-23CF-44E3-9099-C40C66FF867C}">
                  <a14:compatExt spid="_x0000_s768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77825" name="CommandButton1" hidden="1">
              <a:extLst>
                <a:ext uri="{63B3BB69-23CF-44E3-9099-C40C66FF867C}">
                  <a14:compatExt spid="_x0000_s778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77826" name="CommandButton2" hidden="1">
              <a:extLst>
                <a:ext uri="{63B3BB69-23CF-44E3-9099-C40C66FF867C}">
                  <a14:compatExt spid="_x0000_s778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77827" name="CommandButton3" hidden="1">
              <a:extLst>
                <a:ext uri="{63B3BB69-23CF-44E3-9099-C40C66FF867C}">
                  <a14:compatExt spid="_x0000_s778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77828" name="CommandButton4" hidden="1">
              <a:extLst>
                <a:ext uri="{63B3BB69-23CF-44E3-9099-C40C66FF867C}">
                  <a14:compatExt spid="_x0000_s778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78849" name="CommandButton1" hidden="1">
              <a:extLst>
                <a:ext uri="{63B3BB69-23CF-44E3-9099-C40C66FF867C}">
                  <a14:compatExt spid="_x0000_s788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78850" name="CommandButton2" hidden="1">
              <a:extLst>
                <a:ext uri="{63B3BB69-23CF-44E3-9099-C40C66FF867C}">
                  <a14:compatExt spid="_x0000_s788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78851" name="CommandButton3" hidden="1">
              <a:extLst>
                <a:ext uri="{63B3BB69-23CF-44E3-9099-C40C66FF867C}">
                  <a14:compatExt spid="_x0000_s788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78852" name="CommandButton4" hidden="1">
              <a:extLst>
                <a:ext uri="{63B3BB69-23CF-44E3-9099-C40C66FF867C}">
                  <a14:compatExt spid="_x0000_s788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79873" name="CommandButton1" hidden="1">
              <a:extLst>
                <a:ext uri="{63B3BB69-23CF-44E3-9099-C40C66FF867C}">
                  <a14:compatExt spid="_x0000_s798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79874" name="CommandButton2" hidden="1">
              <a:extLst>
                <a:ext uri="{63B3BB69-23CF-44E3-9099-C40C66FF867C}">
                  <a14:compatExt spid="_x0000_s798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79875" name="CommandButton3" hidden="1">
              <a:extLst>
                <a:ext uri="{63B3BB69-23CF-44E3-9099-C40C66FF867C}">
                  <a14:compatExt spid="_x0000_s798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79876" name="CommandButton4" hidden="1">
              <a:extLst>
                <a:ext uri="{63B3BB69-23CF-44E3-9099-C40C66FF867C}">
                  <a14:compatExt spid="_x0000_s798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80897" name="CommandButton1" hidden="1">
              <a:extLst>
                <a:ext uri="{63B3BB69-23CF-44E3-9099-C40C66FF867C}">
                  <a14:compatExt spid="_x0000_s808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80898" name="CommandButton2" hidden="1">
              <a:extLst>
                <a:ext uri="{63B3BB69-23CF-44E3-9099-C40C66FF867C}">
                  <a14:compatExt spid="_x0000_s808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80899" name="CommandButton3" hidden="1">
              <a:extLst>
                <a:ext uri="{63B3BB69-23CF-44E3-9099-C40C66FF867C}">
                  <a14:compatExt spid="_x0000_s808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80900" name="CommandButton4" hidden="1">
              <a:extLst>
                <a:ext uri="{63B3BB69-23CF-44E3-9099-C40C66FF867C}">
                  <a14:compatExt spid="_x0000_s809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81921" name="CommandButton1" hidden="1">
              <a:extLst>
                <a:ext uri="{63B3BB69-23CF-44E3-9099-C40C66FF867C}">
                  <a14:compatExt spid="_x0000_s819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81922" name="CommandButton2" hidden="1">
              <a:extLst>
                <a:ext uri="{63B3BB69-23CF-44E3-9099-C40C66FF867C}">
                  <a14:compatExt spid="_x0000_s819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81923" name="CommandButton3" hidden="1">
              <a:extLst>
                <a:ext uri="{63B3BB69-23CF-44E3-9099-C40C66FF867C}">
                  <a14:compatExt spid="_x0000_s819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81924" name="CommandButton4" hidden="1">
              <a:extLst>
                <a:ext uri="{63B3BB69-23CF-44E3-9099-C40C66FF867C}">
                  <a14:compatExt spid="_x0000_s819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82945" name="CommandButton1" hidden="1">
              <a:extLst>
                <a:ext uri="{63B3BB69-23CF-44E3-9099-C40C66FF867C}">
                  <a14:compatExt spid="_x0000_s829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82946" name="CommandButton2" hidden="1">
              <a:extLst>
                <a:ext uri="{63B3BB69-23CF-44E3-9099-C40C66FF867C}">
                  <a14:compatExt spid="_x0000_s829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82947" name="CommandButton3" hidden="1">
              <a:extLst>
                <a:ext uri="{63B3BB69-23CF-44E3-9099-C40C66FF867C}">
                  <a14:compatExt spid="_x0000_s829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82948" name="CommandButton4" hidden="1">
              <a:extLst>
                <a:ext uri="{63B3BB69-23CF-44E3-9099-C40C66FF867C}">
                  <a14:compatExt spid="_x0000_s829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83969" name="CommandButton1" hidden="1">
              <a:extLst>
                <a:ext uri="{63B3BB69-23CF-44E3-9099-C40C66FF867C}">
                  <a14:compatExt spid="_x0000_s839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83970" name="CommandButton2" hidden="1">
              <a:extLst>
                <a:ext uri="{63B3BB69-23CF-44E3-9099-C40C66FF867C}">
                  <a14:compatExt spid="_x0000_s839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83971" name="CommandButton3" hidden="1">
              <a:extLst>
                <a:ext uri="{63B3BB69-23CF-44E3-9099-C40C66FF867C}">
                  <a14:compatExt spid="_x0000_s839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83972" name="CommandButton4" hidden="1">
              <a:extLst>
                <a:ext uri="{63B3BB69-23CF-44E3-9099-C40C66FF867C}">
                  <a14:compatExt spid="_x0000_s839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84993" name="CommandButton1" hidden="1">
              <a:extLst>
                <a:ext uri="{63B3BB69-23CF-44E3-9099-C40C66FF867C}">
                  <a14:compatExt spid="_x0000_s849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84994" name="CommandButton2" hidden="1">
              <a:extLst>
                <a:ext uri="{63B3BB69-23CF-44E3-9099-C40C66FF867C}">
                  <a14:compatExt spid="_x0000_s849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84995" name="CommandButton3" hidden="1">
              <a:extLst>
                <a:ext uri="{63B3BB69-23CF-44E3-9099-C40C66FF867C}">
                  <a14:compatExt spid="_x0000_s849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84996" name="CommandButton4" hidden="1">
              <a:extLst>
                <a:ext uri="{63B3BB69-23CF-44E3-9099-C40C66FF867C}">
                  <a14:compatExt spid="_x0000_s849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86017" name="CommandButton1" hidden="1">
              <a:extLst>
                <a:ext uri="{63B3BB69-23CF-44E3-9099-C40C66FF867C}">
                  <a14:compatExt spid="_x0000_s860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86018" name="CommandButton2" hidden="1">
              <a:extLst>
                <a:ext uri="{63B3BB69-23CF-44E3-9099-C40C66FF867C}">
                  <a14:compatExt spid="_x0000_s860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86019" name="CommandButton3" hidden="1">
              <a:extLst>
                <a:ext uri="{63B3BB69-23CF-44E3-9099-C40C66FF867C}">
                  <a14:compatExt spid="_x0000_s860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86020" name="CommandButton4" hidden="1">
              <a:extLst>
                <a:ext uri="{63B3BB69-23CF-44E3-9099-C40C66FF867C}">
                  <a14:compatExt spid="_x0000_s860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13</xdr:col>
          <xdr:colOff>76200</xdr:colOff>
          <xdr:row>5</xdr:row>
          <xdr:rowOff>22860</xdr:rowOff>
        </xdr:from>
        <xdr:to>
          <xdr:col>19</xdr:col>
          <xdr:colOff>91440</xdr:colOff>
          <xdr:row>6</xdr:row>
          <xdr:rowOff>167640</xdr:rowOff>
        </xdr:to>
        <xdr:sp macro="" textlink="">
          <xdr:nvSpPr>
            <xdr:cNvPr id="87041" name="CommandButton1" hidden="1">
              <a:extLst>
                <a:ext uri="{63B3BB69-23CF-44E3-9099-C40C66FF867C}">
                  <a14:compatExt spid="_x0000_s870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7</xdr:row>
          <xdr:rowOff>30480</xdr:rowOff>
        </xdr:from>
        <xdr:to>
          <xdr:col>19</xdr:col>
          <xdr:colOff>91440</xdr:colOff>
          <xdr:row>8</xdr:row>
          <xdr:rowOff>175260</xdr:rowOff>
        </xdr:to>
        <xdr:sp macro="" textlink="">
          <xdr:nvSpPr>
            <xdr:cNvPr id="87042" name="CommandButton2" hidden="1">
              <a:extLst>
                <a:ext uri="{63B3BB69-23CF-44E3-9099-C40C66FF867C}">
                  <a14:compatExt spid="_x0000_s870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9</xdr:row>
          <xdr:rowOff>22860</xdr:rowOff>
        </xdr:from>
        <xdr:to>
          <xdr:col>19</xdr:col>
          <xdr:colOff>91440</xdr:colOff>
          <xdr:row>10</xdr:row>
          <xdr:rowOff>160020</xdr:rowOff>
        </xdr:to>
        <xdr:sp macro="" textlink="">
          <xdr:nvSpPr>
            <xdr:cNvPr id="87043" name="CommandButton3" hidden="1">
              <a:extLst>
                <a:ext uri="{63B3BB69-23CF-44E3-9099-C40C66FF867C}">
                  <a14:compatExt spid="_x0000_s870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13</xdr:col>
          <xdr:colOff>76200</xdr:colOff>
          <xdr:row>11</xdr:row>
          <xdr:rowOff>22860</xdr:rowOff>
        </xdr:from>
        <xdr:to>
          <xdr:col>19</xdr:col>
          <xdr:colOff>91440</xdr:colOff>
          <xdr:row>12</xdr:row>
          <xdr:rowOff>160020</xdr:rowOff>
        </xdr:to>
        <xdr:sp macro="" textlink="">
          <xdr:nvSpPr>
            <xdr:cNvPr id="87044" name="CommandButton4" hidden="1">
              <a:extLst>
                <a:ext uri="{63B3BB69-23CF-44E3-9099-C40C66FF867C}">
                  <a14:compatExt spid="_x0000_s870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2.vml"/><Relationship Id="rId7" Type="http://schemas.openxmlformats.org/officeDocument/2006/relationships/image" Target="../media/image4.emf"/><Relationship Id="rId12" Type="http://schemas.openxmlformats.org/officeDocument/2006/relationships/comments" Target="../comments2.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ntrol" Target="../activeX/activeX2.xml"/><Relationship Id="rId11" Type="http://schemas.openxmlformats.org/officeDocument/2006/relationships/image" Target="../media/image6.emf"/><Relationship Id="rId5" Type="http://schemas.openxmlformats.org/officeDocument/2006/relationships/image" Target="../media/image3.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5.emf"/></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7.xml"/><Relationship Id="rId3" Type="http://schemas.openxmlformats.org/officeDocument/2006/relationships/vmlDrawing" Target="../drawings/vmlDrawing3.vml"/><Relationship Id="rId7" Type="http://schemas.openxmlformats.org/officeDocument/2006/relationships/image" Target="../media/image8.emf"/><Relationship Id="rId12" Type="http://schemas.openxmlformats.org/officeDocument/2006/relationships/comments" Target="../comments3.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ontrol" Target="../activeX/activeX6.xml"/><Relationship Id="rId11" Type="http://schemas.openxmlformats.org/officeDocument/2006/relationships/image" Target="../media/image10.emf"/><Relationship Id="rId5" Type="http://schemas.openxmlformats.org/officeDocument/2006/relationships/image" Target="../media/image7.emf"/><Relationship Id="rId10" Type="http://schemas.openxmlformats.org/officeDocument/2006/relationships/control" Target="../activeX/activeX8.xml"/><Relationship Id="rId4" Type="http://schemas.openxmlformats.org/officeDocument/2006/relationships/control" Target="../activeX/activeX5.xml"/><Relationship Id="rId9" Type="http://schemas.openxmlformats.org/officeDocument/2006/relationships/image" Target="../media/image9.emf"/></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11.xml"/><Relationship Id="rId3" Type="http://schemas.openxmlformats.org/officeDocument/2006/relationships/vmlDrawing" Target="../drawings/vmlDrawing4.vml"/><Relationship Id="rId7" Type="http://schemas.openxmlformats.org/officeDocument/2006/relationships/image" Target="../media/image12.emf"/><Relationship Id="rId12" Type="http://schemas.openxmlformats.org/officeDocument/2006/relationships/comments" Target="../comments4.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ontrol" Target="../activeX/activeX10.xml"/><Relationship Id="rId11" Type="http://schemas.openxmlformats.org/officeDocument/2006/relationships/image" Target="../media/image14.emf"/><Relationship Id="rId5" Type="http://schemas.openxmlformats.org/officeDocument/2006/relationships/image" Target="../media/image11.emf"/><Relationship Id="rId10" Type="http://schemas.openxmlformats.org/officeDocument/2006/relationships/control" Target="../activeX/activeX12.xml"/><Relationship Id="rId4" Type="http://schemas.openxmlformats.org/officeDocument/2006/relationships/control" Target="../activeX/activeX9.xml"/><Relationship Id="rId9" Type="http://schemas.openxmlformats.org/officeDocument/2006/relationships/image" Target="../media/image13.emf"/></Relationships>
</file>

<file path=xl/worksheets/_rels/sheet6.xml.rels><?xml version="1.0" encoding="UTF-8" standalone="yes"?>
<Relationships xmlns="http://schemas.openxmlformats.org/package/2006/relationships"><Relationship Id="rId8" Type="http://schemas.openxmlformats.org/officeDocument/2006/relationships/control" Target="../activeX/activeX15.xml"/><Relationship Id="rId3" Type="http://schemas.openxmlformats.org/officeDocument/2006/relationships/vmlDrawing" Target="../drawings/vmlDrawing5.vml"/><Relationship Id="rId7" Type="http://schemas.openxmlformats.org/officeDocument/2006/relationships/image" Target="../media/image16.emf"/><Relationship Id="rId12" Type="http://schemas.openxmlformats.org/officeDocument/2006/relationships/comments" Target="../comments5.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ntrol" Target="../activeX/activeX14.xml"/><Relationship Id="rId11" Type="http://schemas.openxmlformats.org/officeDocument/2006/relationships/image" Target="../media/image18.emf"/><Relationship Id="rId5" Type="http://schemas.openxmlformats.org/officeDocument/2006/relationships/image" Target="../media/image15.emf"/><Relationship Id="rId10" Type="http://schemas.openxmlformats.org/officeDocument/2006/relationships/control" Target="../activeX/activeX16.xml"/><Relationship Id="rId4" Type="http://schemas.openxmlformats.org/officeDocument/2006/relationships/control" Target="../activeX/activeX13.xml"/><Relationship Id="rId9" Type="http://schemas.openxmlformats.org/officeDocument/2006/relationships/image" Target="../media/image17.emf"/></Relationships>
</file>

<file path=xl/worksheets/_rels/sheet7.xml.rels><?xml version="1.0" encoding="UTF-8" standalone="yes"?>
<Relationships xmlns="http://schemas.openxmlformats.org/package/2006/relationships"><Relationship Id="rId8" Type="http://schemas.openxmlformats.org/officeDocument/2006/relationships/control" Target="../activeX/activeX19.xml"/><Relationship Id="rId3" Type="http://schemas.openxmlformats.org/officeDocument/2006/relationships/vmlDrawing" Target="../drawings/vmlDrawing6.vml"/><Relationship Id="rId7" Type="http://schemas.openxmlformats.org/officeDocument/2006/relationships/image" Target="../media/image20.emf"/><Relationship Id="rId12" Type="http://schemas.openxmlformats.org/officeDocument/2006/relationships/comments" Target="../comments6.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ontrol" Target="../activeX/activeX18.xml"/><Relationship Id="rId11" Type="http://schemas.openxmlformats.org/officeDocument/2006/relationships/image" Target="../media/image22.emf"/><Relationship Id="rId5" Type="http://schemas.openxmlformats.org/officeDocument/2006/relationships/image" Target="../media/image19.emf"/><Relationship Id="rId10" Type="http://schemas.openxmlformats.org/officeDocument/2006/relationships/control" Target="../activeX/activeX20.xml"/><Relationship Id="rId4" Type="http://schemas.openxmlformats.org/officeDocument/2006/relationships/control" Target="../activeX/activeX17.xml"/><Relationship Id="rId9" Type="http://schemas.openxmlformats.org/officeDocument/2006/relationships/image" Target="../media/image21.emf"/></Relationships>
</file>

<file path=xl/worksheets/_rels/sheet8.xml.rels><?xml version="1.0" encoding="UTF-8" standalone="yes"?>
<Relationships xmlns="http://schemas.openxmlformats.org/package/2006/relationships"><Relationship Id="rId8" Type="http://schemas.openxmlformats.org/officeDocument/2006/relationships/control" Target="../activeX/activeX23.xml"/><Relationship Id="rId3" Type="http://schemas.openxmlformats.org/officeDocument/2006/relationships/vmlDrawing" Target="../drawings/vmlDrawing7.vml"/><Relationship Id="rId7" Type="http://schemas.openxmlformats.org/officeDocument/2006/relationships/image" Target="../media/image24.emf"/><Relationship Id="rId12" Type="http://schemas.openxmlformats.org/officeDocument/2006/relationships/comments" Target="../comments7.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ontrol" Target="../activeX/activeX22.xml"/><Relationship Id="rId11" Type="http://schemas.openxmlformats.org/officeDocument/2006/relationships/image" Target="../media/image26.emf"/><Relationship Id="rId5" Type="http://schemas.openxmlformats.org/officeDocument/2006/relationships/image" Target="../media/image23.emf"/><Relationship Id="rId10" Type="http://schemas.openxmlformats.org/officeDocument/2006/relationships/control" Target="../activeX/activeX24.xml"/><Relationship Id="rId4" Type="http://schemas.openxmlformats.org/officeDocument/2006/relationships/control" Target="../activeX/activeX21.xml"/><Relationship Id="rId9" Type="http://schemas.openxmlformats.org/officeDocument/2006/relationships/image" Target="../media/image25.emf"/></Relationships>
</file>

<file path=xl/worksheets/_rels/sheet9.xml.rels><?xml version="1.0" encoding="UTF-8" standalone="yes"?>
<Relationships xmlns="http://schemas.openxmlformats.org/package/2006/relationships"><Relationship Id="rId8" Type="http://schemas.openxmlformats.org/officeDocument/2006/relationships/control" Target="../activeX/activeX27.xml"/><Relationship Id="rId3" Type="http://schemas.openxmlformats.org/officeDocument/2006/relationships/vmlDrawing" Target="../drawings/vmlDrawing8.vml"/><Relationship Id="rId7" Type="http://schemas.openxmlformats.org/officeDocument/2006/relationships/image" Target="../media/image28.emf"/><Relationship Id="rId12" Type="http://schemas.openxmlformats.org/officeDocument/2006/relationships/comments" Target="../comments8.xml"/><Relationship Id="rId2" Type="http://schemas.openxmlformats.org/officeDocument/2006/relationships/drawing" Target="../drawings/drawing8.xml"/><Relationship Id="rId1" Type="http://schemas.openxmlformats.org/officeDocument/2006/relationships/printerSettings" Target="../printerSettings/printerSettings9.bin"/><Relationship Id="rId6" Type="http://schemas.openxmlformats.org/officeDocument/2006/relationships/control" Target="../activeX/activeX26.xml"/><Relationship Id="rId11" Type="http://schemas.openxmlformats.org/officeDocument/2006/relationships/image" Target="../media/image30.emf"/><Relationship Id="rId5" Type="http://schemas.openxmlformats.org/officeDocument/2006/relationships/image" Target="../media/image27.emf"/><Relationship Id="rId10" Type="http://schemas.openxmlformats.org/officeDocument/2006/relationships/control" Target="../activeX/activeX28.xml"/><Relationship Id="rId4" Type="http://schemas.openxmlformats.org/officeDocument/2006/relationships/control" Target="../activeX/activeX25.xml"/><Relationship Id="rId9" Type="http://schemas.openxmlformats.org/officeDocument/2006/relationships/image" Target="../media/image29.emf"/></Relationships>
</file>

<file path=xl/worksheets/_rels/sheet10.xml.rels><?xml version="1.0" encoding="UTF-8" standalone="yes"?>
<Relationships xmlns="http://schemas.openxmlformats.org/package/2006/relationships"><Relationship Id="rId8" Type="http://schemas.openxmlformats.org/officeDocument/2006/relationships/control" Target="../activeX/activeX31.xml"/><Relationship Id="rId3" Type="http://schemas.openxmlformats.org/officeDocument/2006/relationships/vmlDrawing" Target="../drawings/vmlDrawing9.vml"/><Relationship Id="rId7" Type="http://schemas.openxmlformats.org/officeDocument/2006/relationships/image" Target="../media/image32.emf"/><Relationship Id="rId12" Type="http://schemas.openxmlformats.org/officeDocument/2006/relationships/comments" Target="../comments9.xml"/><Relationship Id="rId2" Type="http://schemas.openxmlformats.org/officeDocument/2006/relationships/drawing" Target="../drawings/drawing9.xml"/><Relationship Id="rId1" Type="http://schemas.openxmlformats.org/officeDocument/2006/relationships/printerSettings" Target="../printerSettings/printerSettings10.bin"/><Relationship Id="rId6" Type="http://schemas.openxmlformats.org/officeDocument/2006/relationships/control" Target="../activeX/activeX30.xml"/><Relationship Id="rId11" Type="http://schemas.openxmlformats.org/officeDocument/2006/relationships/image" Target="../media/image34.emf"/><Relationship Id="rId5" Type="http://schemas.openxmlformats.org/officeDocument/2006/relationships/image" Target="../media/image31.emf"/><Relationship Id="rId10" Type="http://schemas.openxmlformats.org/officeDocument/2006/relationships/control" Target="../activeX/activeX32.xml"/><Relationship Id="rId4" Type="http://schemas.openxmlformats.org/officeDocument/2006/relationships/control" Target="../activeX/activeX29.xml"/><Relationship Id="rId9" Type="http://schemas.openxmlformats.org/officeDocument/2006/relationships/image" Target="../media/image33.emf"/></Relationships>
</file>

<file path=xl/worksheets/_rels/sheet11.xml.rels><?xml version="1.0" encoding="UTF-8" standalone="yes"?>
<Relationships xmlns="http://schemas.openxmlformats.org/package/2006/relationships"><Relationship Id="rId8" Type="http://schemas.openxmlformats.org/officeDocument/2006/relationships/control" Target="../activeX/activeX35.xml"/><Relationship Id="rId3" Type="http://schemas.openxmlformats.org/officeDocument/2006/relationships/vmlDrawing" Target="../drawings/vmlDrawing10.vml"/><Relationship Id="rId7" Type="http://schemas.openxmlformats.org/officeDocument/2006/relationships/image" Target="../media/image36.emf"/><Relationship Id="rId12" Type="http://schemas.openxmlformats.org/officeDocument/2006/relationships/comments" Target="../comments10.xml"/><Relationship Id="rId2" Type="http://schemas.openxmlformats.org/officeDocument/2006/relationships/drawing" Target="../drawings/drawing10.xml"/><Relationship Id="rId1" Type="http://schemas.openxmlformats.org/officeDocument/2006/relationships/printerSettings" Target="../printerSettings/printerSettings11.bin"/><Relationship Id="rId6" Type="http://schemas.openxmlformats.org/officeDocument/2006/relationships/control" Target="../activeX/activeX34.xml"/><Relationship Id="rId11" Type="http://schemas.openxmlformats.org/officeDocument/2006/relationships/image" Target="../media/image38.emf"/><Relationship Id="rId5" Type="http://schemas.openxmlformats.org/officeDocument/2006/relationships/image" Target="../media/image35.emf"/><Relationship Id="rId10" Type="http://schemas.openxmlformats.org/officeDocument/2006/relationships/control" Target="../activeX/activeX36.xml"/><Relationship Id="rId4" Type="http://schemas.openxmlformats.org/officeDocument/2006/relationships/control" Target="../activeX/activeX33.xml"/><Relationship Id="rId9" Type="http://schemas.openxmlformats.org/officeDocument/2006/relationships/image" Target="../media/image37.emf"/></Relationships>
</file>

<file path=xl/worksheets/_rels/sheet12.xml.rels><?xml version="1.0" encoding="UTF-8" standalone="yes"?>
<Relationships xmlns="http://schemas.openxmlformats.org/package/2006/relationships"><Relationship Id="rId8" Type="http://schemas.openxmlformats.org/officeDocument/2006/relationships/control" Target="../activeX/activeX39.xml"/><Relationship Id="rId3" Type="http://schemas.openxmlformats.org/officeDocument/2006/relationships/vmlDrawing" Target="../drawings/vmlDrawing11.vml"/><Relationship Id="rId7" Type="http://schemas.openxmlformats.org/officeDocument/2006/relationships/image" Target="../media/image40.emf"/><Relationship Id="rId12" Type="http://schemas.openxmlformats.org/officeDocument/2006/relationships/comments" Target="../comments11.xml"/><Relationship Id="rId2" Type="http://schemas.openxmlformats.org/officeDocument/2006/relationships/drawing" Target="../drawings/drawing11.xml"/><Relationship Id="rId1" Type="http://schemas.openxmlformats.org/officeDocument/2006/relationships/printerSettings" Target="../printerSettings/printerSettings12.bin"/><Relationship Id="rId6" Type="http://schemas.openxmlformats.org/officeDocument/2006/relationships/control" Target="../activeX/activeX38.xml"/><Relationship Id="rId11" Type="http://schemas.openxmlformats.org/officeDocument/2006/relationships/image" Target="../media/image42.emf"/><Relationship Id="rId5" Type="http://schemas.openxmlformats.org/officeDocument/2006/relationships/image" Target="../media/image39.emf"/><Relationship Id="rId10" Type="http://schemas.openxmlformats.org/officeDocument/2006/relationships/control" Target="../activeX/activeX40.xml"/><Relationship Id="rId4" Type="http://schemas.openxmlformats.org/officeDocument/2006/relationships/control" Target="../activeX/activeX37.xml"/><Relationship Id="rId9" Type="http://schemas.openxmlformats.org/officeDocument/2006/relationships/image" Target="../media/image41.emf"/></Relationships>
</file>

<file path=xl/worksheets/_rels/sheet13.xml.rels><?xml version="1.0" encoding="UTF-8" standalone="yes"?>
<Relationships xmlns="http://schemas.openxmlformats.org/package/2006/relationships"><Relationship Id="rId8" Type="http://schemas.openxmlformats.org/officeDocument/2006/relationships/control" Target="../activeX/activeX43.xml"/><Relationship Id="rId3" Type="http://schemas.openxmlformats.org/officeDocument/2006/relationships/vmlDrawing" Target="../drawings/vmlDrawing12.vml"/><Relationship Id="rId7" Type="http://schemas.openxmlformats.org/officeDocument/2006/relationships/image" Target="../media/image44.emf"/><Relationship Id="rId12" Type="http://schemas.openxmlformats.org/officeDocument/2006/relationships/comments" Target="../comments12.xml"/><Relationship Id="rId2" Type="http://schemas.openxmlformats.org/officeDocument/2006/relationships/drawing" Target="../drawings/drawing12.xml"/><Relationship Id="rId1" Type="http://schemas.openxmlformats.org/officeDocument/2006/relationships/printerSettings" Target="../printerSettings/printerSettings13.bin"/><Relationship Id="rId6" Type="http://schemas.openxmlformats.org/officeDocument/2006/relationships/control" Target="../activeX/activeX42.xml"/><Relationship Id="rId11" Type="http://schemas.openxmlformats.org/officeDocument/2006/relationships/image" Target="../media/image46.emf"/><Relationship Id="rId5" Type="http://schemas.openxmlformats.org/officeDocument/2006/relationships/image" Target="../media/image43.emf"/><Relationship Id="rId10" Type="http://schemas.openxmlformats.org/officeDocument/2006/relationships/control" Target="../activeX/activeX44.xml"/><Relationship Id="rId4" Type="http://schemas.openxmlformats.org/officeDocument/2006/relationships/control" Target="../activeX/activeX41.xml"/><Relationship Id="rId9" Type="http://schemas.openxmlformats.org/officeDocument/2006/relationships/image" Target="../media/image45.emf"/></Relationships>
</file>

<file path=xl/worksheets/_rels/sheet14.xml.rels><?xml version="1.0" encoding="UTF-8" standalone="yes"?>
<Relationships xmlns="http://schemas.openxmlformats.org/package/2006/relationships"><Relationship Id="rId8" Type="http://schemas.openxmlformats.org/officeDocument/2006/relationships/control" Target="../activeX/activeX47.xml"/><Relationship Id="rId3" Type="http://schemas.openxmlformats.org/officeDocument/2006/relationships/vmlDrawing" Target="../drawings/vmlDrawing13.vml"/><Relationship Id="rId7" Type="http://schemas.openxmlformats.org/officeDocument/2006/relationships/image" Target="../media/image48.emf"/><Relationship Id="rId12" Type="http://schemas.openxmlformats.org/officeDocument/2006/relationships/comments" Target="../comments13.xml"/><Relationship Id="rId2" Type="http://schemas.openxmlformats.org/officeDocument/2006/relationships/drawing" Target="../drawings/drawing13.xml"/><Relationship Id="rId1" Type="http://schemas.openxmlformats.org/officeDocument/2006/relationships/printerSettings" Target="../printerSettings/printerSettings14.bin"/><Relationship Id="rId6" Type="http://schemas.openxmlformats.org/officeDocument/2006/relationships/control" Target="../activeX/activeX46.xml"/><Relationship Id="rId11" Type="http://schemas.openxmlformats.org/officeDocument/2006/relationships/image" Target="../media/image50.emf"/><Relationship Id="rId5" Type="http://schemas.openxmlformats.org/officeDocument/2006/relationships/image" Target="../media/image47.emf"/><Relationship Id="rId10" Type="http://schemas.openxmlformats.org/officeDocument/2006/relationships/control" Target="../activeX/activeX48.xml"/><Relationship Id="rId4" Type="http://schemas.openxmlformats.org/officeDocument/2006/relationships/control" Target="../activeX/activeX45.xml"/><Relationship Id="rId9" Type="http://schemas.openxmlformats.org/officeDocument/2006/relationships/image" Target="../media/image49.emf"/></Relationships>
</file>

<file path=xl/worksheets/_rels/sheet15.xml.rels><?xml version="1.0" encoding="UTF-8" standalone="yes"?>
<Relationships xmlns="http://schemas.openxmlformats.org/package/2006/relationships"><Relationship Id="rId8" Type="http://schemas.openxmlformats.org/officeDocument/2006/relationships/control" Target="../activeX/activeX51.xml"/><Relationship Id="rId3" Type="http://schemas.openxmlformats.org/officeDocument/2006/relationships/vmlDrawing" Target="../drawings/vmlDrawing14.vml"/><Relationship Id="rId7" Type="http://schemas.openxmlformats.org/officeDocument/2006/relationships/image" Target="../media/image52.emf"/><Relationship Id="rId12" Type="http://schemas.openxmlformats.org/officeDocument/2006/relationships/comments" Target="../comments14.xml"/><Relationship Id="rId2" Type="http://schemas.openxmlformats.org/officeDocument/2006/relationships/drawing" Target="../drawings/drawing14.xml"/><Relationship Id="rId1" Type="http://schemas.openxmlformats.org/officeDocument/2006/relationships/printerSettings" Target="../printerSettings/printerSettings15.bin"/><Relationship Id="rId6" Type="http://schemas.openxmlformats.org/officeDocument/2006/relationships/control" Target="../activeX/activeX50.xml"/><Relationship Id="rId11" Type="http://schemas.openxmlformats.org/officeDocument/2006/relationships/image" Target="../media/image54.emf"/><Relationship Id="rId5" Type="http://schemas.openxmlformats.org/officeDocument/2006/relationships/image" Target="../media/image51.emf"/><Relationship Id="rId10" Type="http://schemas.openxmlformats.org/officeDocument/2006/relationships/control" Target="../activeX/activeX52.xml"/><Relationship Id="rId4" Type="http://schemas.openxmlformats.org/officeDocument/2006/relationships/control" Target="../activeX/activeX49.xml"/><Relationship Id="rId9" Type="http://schemas.openxmlformats.org/officeDocument/2006/relationships/image" Target="../media/image53.emf"/></Relationships>
</file>

<file path=xl/worksheets/_rels/sheet16.xml.rels><?xml version="1.0" encoding="UTF-8" standalone="yes"?>
<Relationships xmlns="http://schemas.openxmlformats.org/package/2006/relationships"><Relationship Id="rId8" Type="http://schemas.openxmlformats.org/officeDocument/2006/relationships/control" Target="../activeX/activeX55.xml"/><Relationship Id="rId3" Type="http://schemas.openxmlformats.org/officeDocument/2006/relationships/vmlDrawing" Target="../drawings/vmlDrawing15.vml"/><Relationship Id="rId7" Type="http://schemas.openxmlformats.org/officeDocument/2006/relationships/image" Target="../media/image56.emf"/><Relationship Id="rId12" Type="http://schemas.openxmlformats.org/officeDocument/2006/relationships/comments" Target="../comments15.xml"/><Relationship Id="rId2" Type="http://schemas.openxmlformats.org/officeDocument/2006/relationships/drawing" Target="../drawings/drawing15.xml"/><Relationship Id="rId1" Type="http://schemas.openxmlformats.org/officeDocument/2006/relationships/printerSettings" Target="../printerSettings/printerSettings16.bin"/><Relationship Id="rId6" Type="http://schemas.openxmlformats.org/officeDocument/2006/relationships/control" Target="../activeX/activeX54.xml"/><Relationship Id="rId11" Type="http://schemas.openxmlformats.org/officeDocument/2006/relationships/image" Target="../media/image58.emf"/><Relationship Id="rId5" Type="http://schemas.openxmlformats.org/officeDocument/2006/relationships/image" Target="../media/image55.emf"/><Relationship Id="rId10" Type="http://schemas.openxmlformats.org/officeDocument/2006/relationships/control" Target="../activeX/activeX56.xml"/><Relationship Id="rId4" Type="http://schemas.openxmlformats.org/officeDocument/2006/relationships/control" Target="../activeX/activeX53.xml"/><Relationship Id="rId9" Type="http://schemas.openxmlformats.org/officeDocument/2006/relationships/image" Target="../media/image57.emf"/></Relationships>
</file>

<file path=xl/worksheets/_rels/sheet17.xml.rels><?xml version="1.0" encoding="UTF-8" standalone="yes"?>
<Relationships xmlns="http://schemas.openxmlformats.org/package/2006/relationships"><Relationship Id="rId8" Type="http://schemas.openxmlformats.org/officeDocument/2006/relationships/control" Target="../activeX/activeX59.xml"/><Relationship Id="rId3" Type="http://schemas.openxmlformats.org/officeDocument/2006/relationships/vmlDrawing" Target="../drawings/vmlDrawing16.vml"/><Relationship Id="rId7" Type="http://schemas.openxmlformats.org/officeDocument/2006/relationships/image" Target="../media/image60.emf"/><Relationship Id="rId12" Type="http://schemas.openxmlformats.org/officeDocument/2006/relationships/comments" Target="../comments16.xml"/><Relationship Id="rId2" Type="http://schemas.openxmlformats.org/officeDocument/2006/relationships/drawing" Target="../drawings/drawing16.xml"/><Relationship Id="rId1" Type="http://schemas.openxmlformats.org/officeDocument/2006/relationships/printerSettings" Target="../printerSettings/printerSettings17.bin"/><Relationship Id="rId6" Type="http://schemas.openxmlformats.org/officeDocument/2006/relationships/control" Target="../activeX/activeX58.xml"/><Relationship Id="rId11" Type="http://schemas.openxmlformats.org/officeDocument/2006/relationships/image" Target="../media/image62.emf"/><Relationship Id="rId5" Type="http://schemas.openxmlformats.org/officeDocument/2006/relationships/image" Target="../media/image59.emf"/><Relationship Id="rId10" Type="http://schemas.openxmlformats.org/officeDocument/2006/relationships/control" Target="../activeX/activeX60.xml"/><Relationship Id="rId4" Type="http://schemas.openxmlformats.org/officeDocument/2006/relationships/control" Target="../activeX/activeX57.xml"/><Relationship Id="rId9" Type="http://schemas.openxmlformats.org/officeDocument/2006/relationships/image" Target="../media/image61.emf"/></Relationships>
</file>

<file path=xl/worksheets/_rels/sheet18.xml.rels><?xml version="1.0" encoding="UTF-8" standalone="yes"?>
<Relationships xmlns="http://schemas.openxmlformats.org/package/2006/relationships"><Relationship Id="rId8" Type="http://schemas.openxmlformats.org/officeDocument/2006/relationships/control" Target="../activeX/activeX63.xml"/><Relationship Id="rId3" Type="http://schemas.openxmlformats.org/officeDocument/2006/relationships/vmlDrawing" Target="../drawings/vmlDrawing17.vml"/><Relationship Id="rId7" Type="http://schemas.openxmlformats.org/officeDocument/2006/relationships/image" Target="../media/image64.emf"/><Relationship Id="rId12" Type="http://schemas.openxmlformats.org/officeDocument/2006/relationships/comments" Target="../comments17.xml"/><Relationship Id="rId2" Type="http://schemas.openxmlformats.org/officeDocument/2006/relationships/drawing" Target="../drawings/drawing17.xml"/><Relationship Id="rId1" Type="http://schemas.openxmlformats.org/officeDocument/2006/relationships/printerSettings" Target="../printerSettings/printerSettings18.bin"/><Relationship Id="rId6" Type="http://schemas.openxmlformats.org/officeDocument/2006/relationships/control" Target="../activeX/activeX62.xml"/><Relationship Id="rId11" Type="http://schemas.openxmlformats.org/officeDocument/2006/relationships/image" Target="../media/image66.emf"/><Relationship Id="rId5" Type="http://schemas.openxmlformats.org/officeDocument/2006/relationships/image" Target="../media/image63.emf"/><Relationship Id="rId10" Type="http://schemas.openxmlformats.org/officeDocument/2006/relationships/control" Target="../activeX/activeX64.xml"/><Relationship Id="rId4" Type="http://schemas.openxmlformats.org/officeDocument/2006/relationships/control" Target="../activeX/activeX61.xml"/><Relationship Id="rId9" Type="http://schemas.openxmlformats.org/officeDocument/2006/relationships/image" Target="../media/image65.emf"/></Relationships>
</file>

<file path=xl/worksheets/_rels/sheet19.xml.rels><?xml version="1.0" encoding="UTF-8" standalone="yes"?>
<Relationships xmlns="http://schemas.openxmlformats.org/package/2006/relationships"><Relationship Id="rId8" Type="http://schemas.openxmlformats.org/officeDocument/2006/relationships/control" Target="../activeX/activeX67.xml"/><Relationship Id="rId3" Type="http://schemas.openxmlformats.org/officeDocument/2006/relationships/vmlDrawing" Target="../drawings/vmlDrawing18.vml"/><Relationship Id="rId7" Type="http://schemas.openxmlformats.org/officeDocument/2006/relationships/image" Target="../media/image68.emf"/><Relationship Id="rId12" Type="http://schemas.openxmlformats.org/officeDocument/2006/relationships/comments" Target="../comments18.xml"/><Relationship Id="rId2" Type="http://schemas.openxmlformats.org/officeDocument/2006/relationships/drawing" Target="../drawings/drawing18.xml"/><Relationship Id="rId1" Type="http://schemas.openxmlformats.org/officeDocument/2006/relationships/printerSettings" Target="../printerSettings/printerSettings19.bin"/><Relationship Id="rId6" Type="http://schemas.openxmlformats.org/officeDocument/2006/relationships/control" Target="../activeX/activeX66.xml"/><Relationship Id="rId11" Type="http://schemas.openxmlformats.org/officeDocument/2006/relationships/image" Target="../media/image70.emf"/><Relationship Id="rId5" Type="http://schemas.openxmlformats.org/officeDocument/2006/relationships/image" Target="../media/image67.emf"/><Relationship Id="rId10" Type="http://schemas.openxmlformats.org/officeDocument/2006/relationships/control" Target="../activeX/activeX68.xml"/><Relationship Id="rId4" Type="http://schemas.openxmlformats.org/officeDocument/2006/relationships/control" Target="../activeX/activeX65.xml"/><Relationship Id="rId9" Type="http://schemas.openxmlformats.org/officeDocument/2006/relationships/image" Target="../media/image69.emf"/></Relationships>
</file>

<file path=xl/worksheets/_rels/sheet20.xml.rels><?xml version="1.0" encoding="UTF-8" standalone="yes"?>
<Relationships xmlns="http://schemas.openxmlformats.org/package/2006/relationships"><Relationship Id="rId8" Type="http://schemas.openxmlformats.org/officeDocument/2006/relationships/control" Target="../activeX/activeX71.xml"/><Relationship Id="rId3" Type="http://schemas.openxmlformats.org/officeDocument/2006/relationships/vmlDrawing" Target="../drawings/vmlDrawing19.vml"/><Relationship Id="rId7" Type="http://schemas.openxmlformats.org/officeDocument/2006/relationships/image" Target="../media/image72.emf"/><Relationship Id="rId12" Type="http://schemas.openxmlformats.org/officeDocument/2006/relationships/comments" Target="../comments19.xml"/><Relationship Id="rId2" Type="http://schemas.openxmlformats.org/officeDocument/2006/relationships/drawing" Target="../drawings/drawing19.xml"/><Relationship Id="rId1" Type="http://schemas.openxmlformats.org/officeDocument/2006/relationships/printerSettings" Target="../printerSettings/printerSettings20.bin"/><Relationship Id="rId6" Type="http://schemas.openxmlformats.org/officeDocument/2006/relationships/control" Target="../activeX/activeX70.xml"/><Relationship Id="rId11" Type="http://schemas.openxmlformats.org/officeDocument/2006/relationships/image" Target="../media/image74.emf"/><Relationship Id="rId5" Type="http://schemas.openxmlformats.org/officeDocument/2006/relationships/image" Target="../media/image71.emf"/><Relationship Id="rId10" Type="http://schemas.openxmlformats.org/officeDocument/2006/relationships/control" Target="../activeX/activeX72.xml"/><Relationship Id="rId4" Type="http://schemas.openxmlformats.org/officeDocument/2006/relationships/control" Target="../activeX/activeX69.xml"/><Relationship Id="rId9" Type="http://schemas.openxmlformats.org/officeDocument/2006/relationships/image" Target="../media/image73.emf"/></Relationships>
</file>

<file path=xl/worksheets/_rels/sheet21.xml.rels><?xml version="1.0" encoding="UTF-8" standalone="yes"?>
<Relationships xmlns="http://schemas.openxmlformats.org/package/2006/relationships"><Relationship Id="rId8" Type="http://schemas.openxmlformats.org/officeDocument/2006/relationships/control" Target="../activeX/activeX75.xml"/><Relationship Id="rId3" Type="http://schemas.openxmlformats.org/officeDocument/2006/relationships/vmlDrawing" Target="../drawings/vmlDrawing20.vml"/><Relationship Id="rId7" Type="http://schemas.openxmlformats.org/officeDocument/2006/relationships/image" Target="../media/image76.emf"/><Relationship Id="rId12" Type="http://schemas.openxmlformats.org/officeDocument/2006/relationships/comments" Target="../comments20.xml"/><Relationship Id="rId2" Type="http://schemas.openxmlformats.org/officeDocument/2006/relationships/drawing" Target="../drawings/drawing20.xml"/><Relationship Id="rId1" Type="http://schemas.openxmlformats.org/officeDocument/2006/relationships/printerSettings" Target="../printerSettings/printerSettings21.bin"/><Relationship Id="rId6" Type="http://schemas.openxmlformats.org/officeDocument/2006/relationships/control" Target="../activeX/activeX74.xml"/><Relationship Id="rId11" Type="http://schemas.openxmlformats.org/officeDocument/2006/relationships/image" Target="../media/image78.emf"/><Relationship Id="rId5" Type="http://schemas.openxmlformats.org/officeDocument/2006/relationships/image" Target="../media/image75.emf"/><Relationship Id="rId10" Type="http://schemas.openxmlformats.org/officeDocument/2006/relationships/control" Target="../activeX/activeX76.xml"/><Relationship Id="rId4" Type="http://schemas.openxmlformats.org/officeDocument/2006/relationships/control" Target="../activeX/activeX73.xml"/><Relationship Id="rId9" Type="http://schemas.openxmlformats.org/officeDocument/2006/relationships/image" Target="../media/image77.emf"/></Relationships>
</file>

<file path=xl/worksheets/_rels/sheet22.xml.rels><?xml version="1.0" encoding="UTF-8" standalone="yes"?>
<Relationships xmlns="http://schemas.openxmlformats.org/package/2006/relationships"><Relationship Id="rId8" Type="http://schemas.openxmlformats.org/officeDocument/2006/relationships/control" Target="../activeX/activeX79.xml"/><Relationship Id="rId3" Type="http://schemas.openxmlformats.org/officeDocument/2006/relationships/vmlDrawing" Target="../drawings/vmlDrawing21.vml"/><Relationship Id="rId7" Type="http://schemas.openxmlformats.org/officeDocument/2006/relationships/image" Target="../media/image80.emf"/><Relationship Id="rId12" Type="http://schemas.openxmlformats.org/officeDocument/2006/relationships/comments" Target="../comments21.xml"/><Relationship Id="rId2" Type="http://schemas.openxmlformats.org/officeDocument/2006/relationships/drawing" Target="../drawings/drawing21.xml"/><Relationship Id="rId1" Type="http://schemas.openxmlformats.org/officeDocument/2006/relationships/printerSettings" Target="../printerSettings/printerSettings22.bin"/><Relationship Id="rId6" Type="http://schemas.openxmlformats.org/officeDocument/2006/relationships/control" Target="../activeX/activeX78.xml"/><Relationship Id="rId11" Type="http://schemas.openxmlformats.org/officeDocument/2006/relationships/image" Target="../media/image82.emf"/><Relationship Id="rId5" Type="http://schemas.openxmlformats.org/officeDocument/2006/relationships/image" Target="../media/image79.emf"/><Relationship Id="rId10" Type="http://schemas.openxmlformats.org/officeDocument/2006/relationships/control" Target="../activeX/activeX80.xml"/><Relationship Id="rId4" Type="http://schemas.openxmlformats.org/officeDocument/2006/relationships/control" Target="../activeX/activeX77.xml"/><Relationship Id="rId9" Type="http://schemas.openxmlformats.org/officeDocument/2006/relationships/image" Target="../media/image81.emf"/></Relationships>
</file>

<file path=xl/worksheets/_rels/sheet23.xml.rels><?xml version="1.0" encoding="UTF-8" standalone="yes"?>
<Relationships xmlns="http://schemas.openxmlformats.org/package/2006/relationships"><Relationship Id="rId8" Type="http://schemas.openxmlformats.org/officeDocument/2006/relationships/control" Target="../activeX/activeX83.xml"/><Relationship Id="rId3" Type="http://schemas.openxmlformats.org/officeDocument/2006/relationships/vmlDrawing" Target="../drawings/vmlDrawing22.vml"/><Relationship Id="rId7" Type="http://schemas.openxmlformats.org/officeDocument/2006/relationships/image" Target="../media/image84.emf"/><Relationship Id="rId12" Type="http://schemas.openxmlformats.org/officeDocument/2006/relationships/comments" Target="../comments22.xml"/><Relationship Id="rId2" Type="http://schemas.openxmlformats.org/officeDocument/2006/relationships/drawing" Target="../drawings/drawing22.xml"/><Relationship Id="rId1" Type="http://schemas.openxmlformats.org/officeDocument/2006/relationships/printerSettings" Target="../printerSettings/printerSettings23.bin"/><Relationship Id="rId6" Type="http://schemas.openxmlformats.org/officeDocument/2006/relationships/control" Target="../activeX/activeX82.xml"/><Relationship Id="rId11" Type="http://schemas.openxmlformats.org/officeDocument/2006/relationships/image" Target="../media/image86.emf"/><Relationship Id="rId5" Type="http://schemas.openxmlformats.org/officeDocument/2006/relationships/image" Target="../media/image83.emf"/><Relationship Id="rId10" Type="http://schemas.openxmlformats.org/officeDocument/2006/relationships/control" Target="../activeX/activeX84.xml"/><Relationship Id="rId4" Type="http://schemas.openxmlformats.org/officeDocument/2006/relationships/control" Target="../activeX/activeX81.xml"/><Relationship Id="rId9" Type="http://schemas.openxmlformats.org/officeDocument/2006/relationships/image" Target="../media/image85.emf"/></Relationships>
</file>

<file path=xl/worksheets/_rels/sheet24.xml.rels><?xml version="1.0" encoding="UTF-8" standalone="yes"?>
<Relationships xmlns="http://schemas.openxmlformats.org/package/2006/relationships"><Relationship Id="rId8" Type="http://schemas.openxmlformats.org/officeDocument/2006/relationships/control" Target="../activeX/activeX87.xml"/><Relationship Id="rId3" Type="http://schemas.openxmlformats.org/officeDocument/2006/relationships/vmlDrawing" Target="../drawings/vmlDrawing23.vml"/><Relationship Id="rId7" Type="http://schemas.openxmlformats.org/officeDocument/2006/relationships/image" Target="../media/image88.emf"/><Relationship Id="rId12" Type="http://schemas.openxmlformats.org/officeDocument/2006/relationships/comments" Target="../comments23.xml"/><Relationship Id="rId2" Type="http://schemas.openxmlformats.org/officeDocument/2006/relationships/drawing" Target="../drawings/drawing23.xml"/><Relationship Id="rId1" Type="http://schemas.openxmlformats.org/officeDocument/2006/relationships/printerSettings" Target="../printerSettings/printerSettings24.bin"/><Relationship Id="rId6" Type="http://schemas.openxmlformats.org/officeDocument/2006/relationships/control" Target="../activeX/activeX86.xml"/><Relationship Id="rId11" Type="http://schemas.openxmlformats.org/officeDocument/2006/relationships/image" Target="../media/image90.emf"/><Relationship Id="rId5" Type="http://schemas.openxmlformats.org/officeDocument/2006/relationships/image" Target="../media/image87.emf"/><Relationship Id="rId10" Type="http://schemas.openxmlformats.org/officeDocument/2006/relationships/control" Target="../activeX/activeX88.xml"/><Relationship Id="rId4" Type="http://schemas.openxmlformats.org/officeDocument/2006/relationships/control" Target="../activeX/activeX85.xml"/><Relationship Id="rId9" Type="http://schemas.openxmlformats.org/officeDocument/2006/relationships/image" Target="../media/image89.emf"/></Relationships>
</file>

<file path=xl/worksheets/_rels/sheet25.xml.rels><?xml version="1.0" encoding="UTF-8" standalone="yes"?>
<Relationships xmlns="http://schemas.openxmlformats.org/package/2006/relationships"><Relationship Id="rId8" Type="http://schemas.openxmlformats.org/officeDocument/2006/relationships/control" Target="../activeX/activeX91.xml"/><Relationship Id="rId3" Type="http://schemas.openxmlformats.org/officeDocument/2006/relationships/vmlDrawing" Target="../drawings/vmlDrawing24.vml"/><Relationship Id="rId7" Type="http://schemas.openxmlformats.org/officeDocument/2006/relationships/image" Target="../media/image92.emf"/><Relationship Id="rId12" Type="http://schemas.openxmlformats.org/officeDocument/2006/relationships/comments" Target="../comments24.xml"/><Relationship Id="rId2" Type="http://schemas.openxmlformats.org/officeDocument/2006/relationships/drawing" Target="../drawings/drawing24.xml"/><Relationship Id="rId1" Type="http://schemas.openxmlformats.org/officeDocument/2006/relationships/printerSettings" Target="../printerSettings/printerSettings25.bin"/><Relationship Id="rId6" Type="http://schemas.openxmlformats.org/officeDocument/2006/relationships/control" Target="../activeX/activeX90.xml"/><Relationship Id="rId11" Type="http://schemas.openxmlformats.org/officeDocument/2006/relationships/image" Target="../media/image94.emf"/><Relationship Id="rId5" Type="http://schemas.openxmlformats.org/officeDocument/2006/relationships/image" Target="../media/image91.emf"/><Relationship Id="rId10" Type="http://schemas.openxmlformats.org/officeDocument/2006/relationships/control" Target="../activeX/activeX92.xml"/><Relationship Id="rId4" Type="http://schemas.openxmlformats.org/officeDocument/2006/relationships/control" Target="../activeX/activeX89.xml"/><Relationship Id="rId9" Type="http://schemas.openxmlformats.org/officeDocument/2006/relationships/image" Target="../media/image93.emf"/></Relationships>
</file>

<file path=xl/worksheets/_rels/sheet26.xml.rels><?xml version="1.0" encoding="UTF-8" standalone="yes"?>
<Relationships xmlns="http://schemas.openxmlformats.org/package/2006/relationships"><Relationship Id="rId8" Type="http://schemas.openxmlformats.org/officeDocument/2006/relationships/control" Target="../activeX/activeX95.xml"/><Relationship Id="rId3" Type="http://schemas.openxmlformats.org/officeDocument/2006/relationships/vmlDrawing" Target="../drawings/vmlDrawing25.vml"/><Relationship Id="rId7" Type="http://schemas.openxmlformats.org/officeDocument/2006/relationships/image" Target="../media/image96.emf"/><Relationship Id="rId12" Type="http://schemas.openxmlformats.org/officeDocument/2006/relationships/comments" Target="../comments25.xml"/><Relationship Id="rId2" Type="http://schemas.openxmlformats.org/officeDocument/2006/relationships/drawing" Target="../drawings/drawing25.xml"/><Relationship Id="rId1" Type="http://schemas.openxmlformats.org/officeDocument/2006/relationships/printerSettings" Target="../printerSettings/printerSettings26.bin"/><Relationship Id="rId6" Type="http://schemas.openxmlformats.org/officeDocument/2006/relationships/control" Target="../activeX/activeX94.xml"/><Relationship Id="rId11" Type="http://schemas.openxmlformats.org/officeDocument/2006/relationships/image" Target="../media/image98.emf"/><Relationship Id="rId5" Type="http://schemas.openxmlformats.org/officeDocument/2006/relationships/image" Target="../media/image95.emf"/><Relationship Id="rId10" Type="http://schemas.openxmlformats.org/officeDocument/2006/relationships/control" Target="../activeX/activeX96.xml"/><Relationship Id="rId4" Type="http://schemas.openxmlformats.org/officeDocument/2006/relationships/control" Target="../activeX/activeX93.xml"/><Relationship Id="rId9" Type="http://schemas.openxmlformats.org/officeDocument/2006/relationships/image" Target="../media/image97.emf"/></Relationships>
</file>

<file path=xl/worksheets/_rels/sheet27.xml.rels><?xml version="1.0" encoding="UTF-8" standalone="yes"?>
<Relationships xmlns="http://schemas.openxmlformats.org/package/2006/relationships"><Relationship Id="rId8" Type="http://schemas.openxmlformats.org/officeDocument/2006/relationships/control" Target="../activeX/activeX99.xml"/><Relationship Id="rId3" Type="http://schemas.openxmlformats.org/officeDocument/2006/relationships/vmlDrawing" Target="../drawings/vmlDrawing26.vml"/><Relationship Id="rId7" Type="http://schemas.openxmlformats.org/officeDocument/2006/relationships/image" Target="../media/image100.emf"/><Relationship Id="rId12" Type="http://schemas.openxmlformats.org/officeDocument/2006/relationships/comments" Target="../comments26.xml"/><Relationship Id="rId2" Type="http://schemas.openxmlformats.org/officeDocument/2006/relationships/drawing" Target="../drawings/drawing26.xml"/><Relationship Id="rId1" Type="http://schemas.openxmlformats.org/officeDocument/2006/relationships/printerSettings" Target="../printerSettings/printerSettings27.bin"/><Relationship Id="rId6" Type="http://schemas.openxmlformats.org/officeDocument/2006/relationships/control" Target="../activeX/activeX98.xml"/><Relationship Id="rId11" Type="http://schemas.openxmlformats.org/officeDocument/2006/relationships/image" Target="../media/image102.emf"/><Relationship Id="rId5" Type="http://schemas.openxmlformats.org/officeDocument/2006/relationships/image" Target="../media/image99.emf"/><Relationship Id="rId10" Type="http://schemas.openxmlformats.org/officeDocument/2006/relationships/control" Target="../activeX/activeX100.xml"/><Relationship Id="rId4" Type="http://schemas.openxmlformats.org/officeDocument/2006/relationships/control" Target="../activeX/activeX97.xml"/><Relationship Id="rId9" Type="http://schemas.openxmlformats.org/officeDocument/2006/relationships/image" Target="../media/image101.emf"/></Relationships>
</file>

<file path=xl/worksheets/_rels/sheet28.xml.rels><?xml version="1.0" encoding="UTF-8" standalone="yes"?>
<Relationships xmlns="http://schemas.openxmlformats.org/package/2006/relationships"><Relationship Id="rId8" Type="http://schemas.openxmlformats.org/officeDocument/2006/relationships/control" Target="../activeX/activeX103.xml"/><Relationship Id="rId3" Type="http://schemas.openxmlformats.org/officeDocument/2006/relationships/vmlDrawing" Target="../drawings/vmlDrawing27.vml"/><Relationship Id="rId7" Type="http://schemas.openxmlformats.org/officeDocument/2006/relationships/image" Target="../media/image104.emf"/><Relationship Id="rId12" Type="http://schemas.openxmlformats.org/officeDocument/2006/relationships/comments" Target="../comments27.xml"/><Relationship Id="rId2" Type="http://schemas.openxmlformats.org/officeDocument/2006/relationships/drawing" Target="../drawings/drawing27.xml"/><Relationship Id="rId1" Type="http://schemas.openxmlformats.org/officeDocument/2006/relationships/printerSettings" Target="../printerSettings/printerSettings28.bin"/><Relationship Id="rId6" Type="http://schemas.openxmlformats.org/officeDocument/2006/relationships/control" Target="../activeX/activeX102.xml"/><Relationship Id="rId11" Type="http://schemas.openxmlformats.org/officeDocument/2006/relationships/image" Target="../media/image106.emf"/><Relationship Id="rId5" Type="http://schemas.openxmlformats.org/officeDocument/2006/relationships/image" Target="../media/image103.emf"/><Relationship Id="rId10" Type="http://schemas.openxmlformats.org/officeDocument/2006/relationships/control" Target="../activeX/activeX104.xml"/><Relationship Id="rId4" Type="http://schemas.openxmlformats.org/officeDocument/2006/relationships/control" Target="../activeX/activeX101.xml"/><Relationship Id="rId9" Type="http://schemas.openxmlformats.org/officeDocument/2006/relationships/image" Target="../media/image105.emf"/></Relationships>
</file>

<file path=xl/worksheets/_rels/sheet29.xml.rels><?xml version="1.0" encoding="UTF-8" standalone="yes"?>
<Relationships xmlns="http://schemas.openxmlformats.org/package/2006/relationships"><Relationship Id="rId8" Type="http://schemas.openxmlformats.org/officeDocument/2006/relationships/control" Target="../activeX/activeX107.xml"/><Relationship Id="rId3" Type="http://schemas.openxmlformats.org/officeDocument/2006/relationships/vmlDrawing" Target="../drawings/vmlDrawing28.vml"/><Relationship Id="rId7" Type="http://schemas.openxmlformats.org/officeDocument/2006/relationships/image" Target="../media/image108.emf"/><Relationship Id="rId12" Type="http://schemas.openxmlformats.org/officeDocument/2006/relationships/comments" Target="../comments28.xml"/><Relationship Id="rId2" Type="http://schemas.openxmlformats.org/officeDocument/2006/relationships/drawing" Target="../drawings/drawing28.xml"/><Relationship Id="rId1" Type="http://schemas.openxmlformats.org/officeDocument/2006/relationships/printerSettings" Target="../printerSettings/printerSettings29.bin"/><Relationship Id="rId6" Type="http://schemas.openxmlformats.org/officeDocument/2006/relationships/control" Target="../activeX/activeX106.xml"/><Relationship Id="rId11" Type="http://schemas.openxmlformats.org/officeDocument/2006/relationships/image" Target="../media/image110.emf"/><Relationship Id="rId5" Type="http://schemas.openxmlformats.org/officeDocument/2006/relationships/image" Target="../media/image107.emf"/><Relationship Id="rId10" Type="http://schemas.openxmlformats.org/officeDocument/2006/relationships/control" Target="../activeX/activeX108.xml"/><Relationship Id="rId4" Type="http://schemas.openxmlformats.org/officeDocument/2006/relationships/control" Target="../activeX/activeX105.xml"/><Relationship Id="rId9" Type="http://schemas.openxmlformats.org/officeDocument/2006/relationships/image" Target="../media/image109.emf"/></Relationships>
</file>

<file path=xl/worksheets/_rels/sheet30.xml.rels><?xml version="1.0" encoding="UTF-8" standalone="yes"?>
<Relationships xmlns="http://schemas.openxmlformats.org/package/2006/relationships"><Relationship Id="rId8" Type="http://schemas.openxmlformats.org/officeDocument/2006/relationships/control" Target="../activeX/activeX111.xml"/><Relationship Id="rId3" Type="http://schemas.openxmlformats.org/officeDocument/2006/relationships/vmlDrawing" Target="../drawings/vmlDrawing29.vml"/><Relationship Id="rId7" Type="http://schemas.openxmlformats.org/officeDocument/2006/relationships/image" Target="../media/image112.emf"/><Relationship Id="rId12" Type="http://schemas.openxmlformats.org/officeDocument/2006/relationships/comments" Target="../comments29.xml"/><Relationship Id="rId2" Type="http://schemas.openxmlformats.org/officeDocument/2006/relationships/drawing" Target="../drawings/drawing29.xml"/><Relationship Id="rId1" Type="http://schemas.openxmlformats.org/officeDocument/2006/relationships/printerSettings" Target="../printerSettings/printerSettings30.bin"/><Relationship Id="rId6" Type="http://schemas.openxmlformats.org/officeDocument/2006/relationships/control" Target="../activeX/activeX110.xml"/><Relationship Id="rId11" Type="http://schemas.openxmlformats.org/officeDocument/2006/relationships/image" Target="../media/image114.emf"/><Relationship Id="rId5" Type="http://schemas.openxmlformats.org/officeDocument/2006/relationships/image" Target="../media/image111.emf"/><Relationship Id="rId10" Type="http://schemas.openxmlformats.org/officeDocument/2006/relationships/control" Target="../activeX/activeX112.xml"/><Relationship Id="rId4" Type="http://schemas.openxmlformats.org/officeDocument/2006/relationships/control" Target="../activeX/activeX109.xml"/><Relationship Id="rId9" Type="http://schemas.openxmlformats.org/officeDocument/2006/relationships/image" Target="../media/image113.emf"/></Relationships>
</file>

<file path=xl/worksheets/_rels/sheet31.xml.rels><?xml version="1.0" encoding="UTF-8" standalone="yes"?>
<Relationships xmlns="http://schemas.openxmlformats.org/package/2006/relationships"><Relationship Id="rId8" Type="http://schemas.openxmlformats.org/officeDocument/2006/relationships/control" Target="../activeX/activeX115.xml"/><Relationship Id="rId3" Type="http://schemas.openxmlformats.org/officeDocument/2006/relationships/vmlDrawing" Target="../drawings/vmlDrawing30.vml"/><Relationship Id="rId7" Type="http://schemas.openxmlformats.org/officeDocument/2006/relationships/image" Target="../media/image116.emf"/><Relationship Id="rId12" Type="http://schemas.openxmlformats.org/officeDocument/2006/relationships/comments" Target="../comments30.xml"/><Relationship Id="rId2" Type="http://schemas.openxmlformats.org/officeDocument/2006/relationships/drawing" Target="../drawings/drawing30.xml"/><Relationship Id="rId1" Type="http://schemas.openxmlformats.org/officeDocument/2006/relationships/printerSettings" Target="../printerSettings/printerSettings31.bin"/><Relationship Id="rId6" Type="http://schemas.openxmlformats.org/officeDocument/2006/relationships/control" Target="../activeX/activeX114.xml"/><Relationship Id="rId11" Type="http://schemas.openxmlformats.org/officeDocument/2006/relationships/image" Target="../media/image118.emf"/><Relationship Id="rId5" Type="http://schemas.openxmlformats.org/officeDocument/2006/relationships/image" Target="../media/image115.emf"/><Relationship Id="rId10" Type="http://schemas.openxmlformats.org/officeDocument/2006/relationships/control" Target="../activeX/activeX116.xml"/><Relationship Id="rId4" Type="http://schemas.openxmlformats.org/officeDocument/2006/relationships/control" Target="../activeX/activeX113.xml"/><Relationship Id="rId9" Type="http://schemas.openxmlformats.org/officeDocument/2006/relationships/image" Target="../media/image117.emf"/></Relationships>
</file>

<file path=xl/worksheets/_rels/sheet32.xml.rels><?xml version="1.0" encoding="UTF-8" standalone="yes"?>
<Relationships xmlns="http://schemas.openxmlformats.org/package/2006/relationships"><Relationship Id="rId8" Type="http://schemas.openxmlformats.org/officeDocument/2006/relationships/control" Target="../activeX/activeX119.xml"/><Relationship Id="rId3" Type="http://schemas.openxmlformats.org/officeDocument/2006/relationships/vmlDrawing" Target="../drawings/vmlDrawing31.vml"/><Relationship Id="rId7" Type="http://schemas.openxmlformats.org/officeDocument/2006/relationships/image" Target="../media/image120.emf"/><Relationship Id="rId12" Type="http://schemas.openxmlformats.org/officeDocument/2006/relationships/comments" Target="../comments31.xml"/><Relationship Id="rId2" Type="http://schemas.openxmlformats.org/officeDocument/2006/relationships/drawing" Target="../drawings/drawing31.xml"/><Relationship Id="rId1" Type="http://schemas.openxmlformats.org/officeDocument/2006/relationships/printerSettings" Target="../printerSettings/printerSettings32.bin"/><Relationship Id="rId6" Type="http://schemas.openxmlformats.org/officeDocument/2006/relationships/control" Target="../activeX/activeX118.xml"/><Relationship Id="rId11" Type="http://schemas.openxmlformats.org/officeDocument/2006/relationships/image" Target="../media/image122.emf"/><Relationship Id="rId5" Type="http://schemas.openxmlformats.org/officeDocument/2006/relationships/image" Target="../media/image119.emf"/><Relationship Id="rId10" Type="http://schemas.openxmlformats.org/officeDocument/2006/relationships/control" Target="../activeX/activeX120.xml"/><Relationship Id="rId4" Type="http://schemas.openxmlformats.org/officeDocument/2006/relationships/control" Target="../activeX/activeX117.xml"/><Relationship Id="rId9" Type="http://schemas.openxmlformats.org/officeDocument/2006/relationships/image" Target="../media/image121.emf"/></Relationships>
</file>

<file path=xl/worksheets/_rels/sheet33.xml.rels><?xml version="1.0" encoding="UTF-8" standalone="yes"?>
<Relationships xmlns="http://schemas.openxmlformats.org/package/2006/relationships"><Relationship Id="rId8" Type="http://schemas.openxmlformats.org/officeDocument/2006/relationships/control" Target="../activeX/activeX123.xml"/><Relationship Id="rId3" Type="http://schemas.openxmlformats.org/officeDocument/2006/relationships/vmlDrawing" Target="../drawings/vmlDrawing32.vml"/><Relationship Id="rId7" Type="http://schemas.openxmlformats.org/officeDocument/2006/relationships/image" Target="../media/image124.emf"/><Relationship Id="rId12" Type="http://schemas.openxmlformats.org/officeDocument/2006/relationships/comments" Target="../comments32.xml"/><Relationship Id="rId2" Type="http://schemas.openxmlformats.org/officeDocument/2006/relationships/drawing" Target="../drawings/drawing32.xml"/><Relationship Id="rId1" Type="http://schemas.openxmlformats.org/officeDocument/2006/relationships/printerSettings" Target="../printerSettings/printerSettings33.bin"/><Relationship Id="rId6" Type="http://schemas.openxmlformats.org/officeDocument/2006/relationships/control" Target="../activeX/activeX122.xml"/><Relationship Id="rId11" Type="http://schemas.openxmlformats.org/officeDocument/2006/relationships/image" Target="../media/image126.emf"/><Relationship Id="rId5" Type="http://schemas.openxmlformats.org/officeDocument/2006/relationships/image" Target="../media/image123.emf"/><Relationship Id="rId10" Type="http://schemas.openxmlformats.org/officeDocument/2006/relationships/control" Target="../activeX/activeX124.xml"/><Relationship Id="rId4" Type="http://schemas.openxmlformats.org/officeDocument/2006/relationships/control" Target="../activeX/activeX121.xml"/><Relationship Id="rId9" Type="http://schemas.openxmlformats.org/officeDocument/2006/relationships/image" Target="../media/image125.emf"/></Relationships>
</file>

<file path=xl/worksheets/_rels/sheet34.xml.rels><?xml version="1.0" encoding="UTF-8" standalone="yes"?>
<Relationships xmlns="http://schemas.openxmlformats.org/package/2006/relationships"><Relationship Id="rId8" Type="http://schemas.openxmlformats.org/officeDocument/2006/relationships/control" Target="../activeX/activeX127.xml"/><Relationship Id="rId3" Type="http://schemas.openxmlformats.org/officeDocument/2006/relationships/vmlDrawing" Target="../drawings/vmlDrawing33.vml"/><Relationship Id="rId7" Type="http://schemas.openxmlformats.org/officeDocument/2006/relationships/image" Target="../media/image128.emf"/><Relationship Id="rId12" Type="http://schemas.openxmlformats.org/officeDocument/2006/relationships/comments" Target="../comments33.xml"/><Relationship Id="rId2" Type="http://schemas.openxmlformats.org/officeDocument/2006/relationships/drawing" Target="../drawings/drawing33.xml"/><Relationship Id="rId1" Type="http://schemas.openxmlformats.org/officeDocument/2006/relationships/printerSettings" Target="../printerSettings/printerSettings34.bin"/><Relationship Id="rId6" Type="http://schemas.openxmlformats.org/officeDocument/2006/relationships/control" Target="../activeX/activeX126.xml"/><Relationship Id="rId11" Type="http://schemas.openxmlformats.org/officeDocument/2006/relationships/image" Target="../media/image130.emf"/><Relationship Id="rId5" Type="http://schemas.openxmlformats.org/officeDocument/2006/relationships/image" Target="../media/image127.emf"/><Relationship Id="rId10" Type="http://schemas.openxmlformats.org/officeDocument/2006/relationships/control" Target="../activeX/activeX128.xml"/><Relationship Id="rId4" Type="http://schemas.openxmlformats.org/officeDocument/2006/relationships/control" Target="../activeX/activeX125.xml"/><Relationship Id="rId9" Type="http://schemas.openxmlformats.org/officeDocument/2006/relationships/image" Target="../media/image129.emf"/></Relationships>
</file>

<file path=xl/worksheets/_rels/sheet35.xml.rels><?xml version="1.0" encoding="UTF-8" standalone="yes"?>
<Relationships xmlns="http://schemas.openxmlformats.org/package/2006/relationships"><Relationship Id="rId8" Type="http://schemas.openxmlformats.org/officeDocument/2006/relationships/control" Target="../activeX/activeX131.xml"/><Relationship Id="rId3" Type="http://schemas.openxmlformats.org/officeDocument/2006/relationships/vmlDrawing" Target="../drawings/vmlDrawing34.vml"/><Relationship Id="rId7" Type="http://schemas.openxmlformats.org/officeDocument/2006/relationships/image" Target="../media/image132.emf"/><Relationship Id="rId12" Type="http://schemas.openxmlformats.org/officeDocument/2006/relationships/comments" Target="../comments34.xml"/><Relationship Id="rId2" Type="http://schemas.openxmlformats.org/officeDocument/2006/relationships/drawing" Target="../drawings/drawing34.xml"/><Relationship Id="rId1" Type="http://schemas.openxmlformats.org/officeDocument/2006/relationships/printerSettings" Target="../printerSettings/printerSettings35.bin"/><Relationship Id="rId6" Type="http://schemas.openxmlformats.org/officeDocument/2006/relationships/control" Target="../activeX/activeX130.xml"/><Relationship Id="rId11" Type="http://schemas.openxmlformats.org/officeDocument/2006/relationships/image" Target="../media/image134.emf"/><Relationship Id="rId5" Type="http://schemas.openxmlformats.org/officeDocument/2006/relationships/image" Target="../media/image131.emf"/><Relationship Id="rId10" Type="http://schemas.openxmlformats.org/officeDocument/2006/relationships/control" Target="../activeX/activeX132.xml"/><Relationship Id="rId4" Type="http://schemas.openxmlformats.org/officeDocument/2006/relationships/control" Target="../activeX/activeX129.xml"/><Relationship Id="rId9" Type="http://schemas.openxmlformats.org/officeDocument/2006/relationships/image" Target="../media/image133.emf"/></Relationships>
</file>

<file path=xl/worksheets/_rels/sheet36.xml.rels><?xml version="1.0" encoding="UTF-8" standalone="yes"?>
<Relationships xmlns="http://schemas.openxmlformats.org/package/2006/relationships"><Relationship Id="rId8" Type="http://schemas.openxmlformats.org/officeDocument/2006/relationships/control" Target="../activeX/activeX135.xml"/><Relationship Id="rId3" Type="http://schemas.openxmlformats.org/officeDocument/2006/relationships/vmlDrawing" Target="../drawings/vmlDrawing35.vml"/><Relationship Id="rId7" Type="http://schemas.openxmlformats.org/officeDocument/2006/relationships/image" Target="../media/image136.emf"/><Relationship Id="rId12" Type="http://schemas.openxmlformats.org/officeDocument/2006/relationships/comments" Target="../comments35.xml"/><Relationship Id="rId2" Type="http://schemas.openxmlformats.org/officeDocument/2006/relationships/drawing" Target="../drawings/drawing35.xml"/><Relationship Id="rId1" Type="http://schemas.openxmlformats.org/officeDocument/2006/relationships/printerSettings" Target="../printerSettings/printerSettings36.bin"/><Relationship Id="rId6" Type="http://schemas.openxmlformats.org/officeDocument/2006/relationships/control" Target="../activeX/activeX134.xml"/><Relationship Id="rId11" Type="http://schemas.openxmlformats.org/officeDocument/2006/relationships/image" Target="../media/image138.emf"/><Relationship Id="rId5" Type="http://schemas.openxmlformats.org/officeDocument/2006/relationships/image" Target="../media/image135.emf"/><Relationship Id="rId10" Type="http://schemas.openxmlformats.org/officeDocument/2006/relationships/control" Target="../activeX/activeX136.xml"/><Relationship Id="rId4" Type="http://schemas.openxmlformats.org/officeDocument/2006/relationships/control" Target="../activeX/activeX133.xml"/><Relationship Id="rId9" Type="http://schemas.openxmlformats.org/officeDocument/2006/relationships/image" Target="../media/image137.emf"/></Relationships>
</file>

<file path=xl/worksheets/_rels/sheet37.xml.rels><?xml version="1.0" encoding="UTF-8" standalone="yes"?>
<Relationships xmlns="http://schemas.openxmlformats.org/package/2006/relationships"><Relationship Id="rId8" Type="http://schemas.openxmlformats.org/officeDocument/2006/relationships/control" Target="../activeX/activeX139.xml"/><Relationship Id="rId3" Type="http://schemas.openxmlformats.org/officeDocument/2006/relationships/vmlDrawing" Target="../drawings/vmlDrawing36.vml"/><Relationship Id="rId7" Type="http://schemas.openxmlformats.org/officeDocument/2006/relationships/image" Target="../media/image140.emf"/><Relationship Id="rId12" Type="http://schemas.openxmlformats.org/officeDocument/2006/relationships/comments" Target="../comments36.xml"/><Relationship Id="rId2" Type="http://schemas.openxmlformats.org/officeDocument/2006/relationships/drawing" Target="../drawings/drawing36.xml"/><Relationship Id="rId1" Type="http://schemas.openxmlformats.org/officeDocument/2006/relationships/printerSettings" Target="../printerSettings/printerSettings37.bin"/><Relationship Id="rId6" Type="http://schemas.openxmlformats.org/officeDocument/2006/relationships/control" Target="../activeX/activeX138.xml"/><Relationship Id="rId11" Type="http://schemas.openxmlformats.org/officeDocument/2006/relationships/image" Target="../media/image142.emf"/><Relationship Id="rId5" Type="http://schemas.openxmlformats.org/officeDocument/2006/relationships/image" Target="../media/image139.emf"/><Relationship Id="rId10" Type="http://schemas.openxmlformats.org/officeDocument/2006/relationships/control" Target="../activeX/activeX140.xml"/><Relationship Id="rId4" Type="http://schemas.openxmlformats.org/officeDocument/2006/relationships/control" Target="../activeX/activeX137.xml"/><Relationship Id="rId9" Type="http://schemas.openxmlformats.org/officeDocument/2006/relationships/image" Target="../media/image141.emf"/></Relationships>
</file>

<file path=xl/worksheets/_rels/sheet38.xml.rels><?xml version="1.0" encoding="UTF-8" standalone="yes"?>
<Relationships xmlns="http://schemas.openxmlformats.org/package/2006/relationships"><Relationship Id="rId8" Type="http://schemas.openxmlformats.org/officeDocument/2006/relationships/control" Target="../activeX/activeX143.xml"/><Relationship Id="rId3" Type="http://schemas.openxmlformats.org/officeDocument/2006/relationships/vmlDrawing" Target="../drawings/vmlDrawing37.vml"/><Relationship Id="rId7" Type="http://schemas.openxmlformats.org/officeDocument/2006/relationships/image" Target="../media/image144.emf"/><Relationship Id="rId12" Type="http://schemas.openxmlformats.org/officeDocument/2006/relationships/comments" Target="../comments37.xml"/><Relationship Id="rId2" Type="http://schemas.openxmlformats.org/officeDocument/2006/relationships/drawing" Target="../drawings/drawing37.xml"/><Relationship Id="rId1" Type="http://schemas.openxmlformats.org/officeDocument/2006/relationships/printerSettings" Target="../printerSettings/printerSettings38.bin"/><Relationship Id="rId6" Type="http://schemas.openxmlformats.org/officeDocument/2006/relationships/control" Target="../activeX/activeX142.xml"/><Relationship Id="rId11" Type="http://schemas.openxmlformats.org/officeDocument/2006/relationships/image" Target="../media/image146.emf"/><Relationship Id="rId5" Type="http://schemas.openxmlformats.org/officeDocument/2006/relationships/image" Target="../media/image143.emf"/><Relationship Id="rId10" Type="http://schemas.openxmlformats.org/officeDocument/2006/relationships/control" Target="../activeX/activeX144.xml"/><Relationship Id="rId4" Type="http://schemas.openxmlformats.org/officeDocument/2006/relationships/control" Target="../activeX/activeX141.xml"/><Relationship Id="rId9" Type="http://schemas.openxmlformats.org/officeDocument/2006/relationships/image" Target="../media/image145.emf"/></Relationships>
</file>

<file path=xl/worksheets/_rels/sheet39.xml.rels><?xml version="1.0" encoding="UTF-8" standalone="yes"?>
<Relationships xmlns="http://schemas.openxmlformats.org/package/2006/relationships"><Relationship Id="rId8" Type="http://schemas.openxmlformats.org/officeDocument/2006/relationships/control" Target="../activeX/activeX147.xml"/><Relationship Id="rId3" Type="http://schemas.openxmlformats.org/officeDocument/2006/relationships/vmlDrawing" Target="../drawings/vmlDrawing38.vml"/><Relationship Id="rId7" Type="http://schemas.openxmlformats.org/officeDocument/2006/relationships/image" Target="../media/image148.emf"/><Relationship Id="rId12" Type="http://schemas.openxmlformats.org/officeDocument/2006/relationships/comments" Target="../comments38.xml"/><Relationship Id="rId2" Type="http://schemas.openxmlformats.org/officeDocument/2006/relationships/drawing" Target="../drawings/drawing38.xml"/><Relationship Id="rId1" Type="http://schemas.openxmlformats.org/officeDocument/2006/relationships/printerSettings" Target="../printerSettings/printerSettings39.bin"/><Relationship Id="rId6" Type="http://schemas.openxmlformats.org/officeDocument/2006/relationships/control" Target="../activeX/activeX146.xml"/><Relationship Id="rId11" Type="http://schemas.openxmlformats.org/officeDocument/2006/relationships/image" Target="../media/image150.emf"/><Relationship Id="rId5" Type="http://schemas.openxmlformats.org/officeDocument/2006/relationships/image" Target="../media/image147.emf"/><Relationship Id="rId10" Type="http://schemas.openxmlformats.org/officeDocument/2006/relationships/control" Target="../activeX/activeX148.xml"/><Relationship Id="rId4" Type="http://schemas.openxmlformats.org/officeDocument/2006/relationships/control" Target="../activeX/activeX145.xml"/><Relationship Id="rId9" Type="http://schemas.openxmlformats.org/officeDocument/2006/relationships/image" Target="../media/image149.emf"/></Relationships>
</file>

<file path=xl/worksheets/_rels/sheet40.xml.rels><?xml version="1.0" encoding="UTF-8" standalone="yes"?>
<Relationships xmlns="http://schemas.openxmlformats.org/package/2006/relationships"><Relationship Id="rId8" Type="http://schemas.openxmlformats.org/officeDocument/2006/relationships/control" Target="../activeX/activeX151.xml"/><Relationship Id="rId3" Type="http://schemas.openxmlformats.org/officeDocument/2006/relationships/vmlDrawing" Target="../drawings/vmlDrawing39.vml"/><Relationship Id="rId7" Type="http://schemas.openxmlformats.org/officeDocument/2006/relationships/image" Target="../media/image152.emf"/><Relationship Id="rId12" Type="http://schemas.openxmlformats.org/officeDocument/2006/relationships/comments" Target="../comments39.xml"/><Relationship Id="rId2" Type="http://schemas.openxmlformats.org/officeDocument/2006/relationships/drawing" Target="../drawings/drawing39.xml"/><Relationship Id="rId1" Type="http://schemas.openxmlformats.org/officeDocument/2006/relationships/printerSettings" Target="../printerSettings/printerSettings40.bin"/><Relationship Id="rId6" Type="http://schemas.openxmlformats.org/officeDocument/2006/relationships/control" Target="../activeX/activeX150.xml"/><Relationship Id="rId11" Type="http://schemas.openxmlformats.org/officeDocument/2006/relationships/image" Target="../media/image154.emf"/><Relationship Id="rId5" Type="http://schemas.openxmlformats.org/officeDocument/2006/relationships/image" Target="../media/image151.emf"/><Relationship Id="rId10" Type="http://schemas.openxmlformats.org/officeDocument/2006/relationships/control" Target="../activeX/activeX152.xml"/><Relationship Id="rId4" Type="http://schemas.openxmlformats.org/officeDocument/2006/relationships/control" Target="../activeX/activeX149.xml"/><Relationship Id="rId9" Type="http://schemas.openxmlformats.org/officeDocument/2006/relationships/image" Target="../media/image153.emf"/></Relationships>
</file>

<file path=xl/worksheets/_rels/sheet41.xml.rels><?xml version="1.0" encoding="UTF-8" standalone="yes"?>
<Relationships xmlns="http://schemas.openxmlformats.org/package/2006/relationships"><Relationship Id="rId8" Type="http://schemas.openxmlformats.org/officeDocument/2006/relationships/control" Target="../activeX/activeX155.xml"/><Relationship Id="rId3" Type="http://schemas.openxmlformats.org/officeDocument/2006/relationships/vmlDrawing" Target="../drawings/vmlDrawing40.vml"/><Relationship Id="rId7" Type="http://schemas.openxmlformats.org/officeDocument/2006/relationships/image" Target="../media/image156.emf"/><Relationship Id="rId12" Type="http://schemas.openxmlformats.org/officeDocument/2006/relationships/comments" Target="../comments40.xml"/><Relationship Id="rId2" Type="http://schemas.openxmlformats.org/officeDocument/2006/relationships/drawing" Target="../drawings/drawing40.xml"/><Relationship Id="rId1" Type="http://schemas.openxmlformats.org/officeDocument/2006/relationships/printerSettings" Target="../printerSettings/printerSettings41.bin"/><Relationship Id="rId6" Type="http://schemas.openxmlformats.org/officeDocument/2006/relationships/control" Target="../activeX/activeX154.xml"/><Relationship Id="rId11" Type="http://schemas.openxmlformats.org/officeDocument/2006/relationships/image" Target="../media/image158.emf"/><Relationship Id="rId5" Type="http://schemas.openxmlformats.org/officeDocument/2006/relationships/image" Target="../media/image155.emf"/><Relationship Id="rId10" Type="http://schemas.openxmlformats.org/officeDocument/2006/relationships/control" Target="../activeX/activeX156.xml"/><Relationship Id="rId4" Type="http://schemas.openxmlformats.org/officeDocument/2006/relationships/control" Target="../activeX/activeX153.xml"/><Relationship Id="rId9" Type="http://schemas.openxmlformats.org/officeDocument/2006/relationships/image" Target="../media/image157.emf"/></Relationships>
</file>

<file path=xl/worksheets/_rels/sheet42.xml.rels><?xml version="1.0" encoding="UTF-8" standalone="yes"?>
<Relationships xmlns="http://schemas.openxmlformats.org/package/2006/relationships"><Relationship Id="rId8" Type="http://schemas.openxmlformats.org/officeDocument/2006/relationships/control" Target="../activeX/activeX159.xml"/><Relationship Id="rId3" Type="http://schemas.openxmlformats.org/officeDocument/2006/relationships/vmlDrawing" Target="../drawings/vmlDrawing41.vml"/><Relationship Id="rId7" Type="http://schemas.openxmlformats.org/officeDocument/2006/relationships/image" Target="../media/image160.emf"/><Relationship Id="rId12" Type="http://schemas.openxmlformats.org/officeDocument/2006/relationships/comments" Target="../comments41.xml"/><Relationship Id="rId2" Type="http://schemas.openxmlformats.org/officeDocument/2006/relationships/drawing" Target="../drawings/drawing41.xml"/><Relationship Id="rId1" Type="http://schemas.openxmlformats.org/officeDocument/2006/relationships/printerSettings" Target="../printerSettings/printerSettings42.bin"/><Relationship Id="rId6" Type="http://schemas.openxmlformats.org/officeDocument/2006/relationships/control" Target="../activeX/activeX158.xml"/><Relationship Id="rId11" Type="http://schemas.openxmlformats.org/officeDocument/2006/relationships/image" Target="../media/image162.emf"/><Relationship Id="rId5" Type="http://schemas.openxmlformats.org/officeDocument/2006/relationships/image" Target="../media/image159.emf"/><Relationship Id="rId10" Type="http://schemas.openxmlformats.org/officeDocument/2006/relationships/control" Target="../activeX/activeX160.xml"/><Relationship Id="rId4" Type="http://schemas.openxmlformats.org/officeDocument/2006/relationships/control" Target="../activeX/activeX157.xml"/><Relationship Id="rId9" Type="http://schemas.openxmlformats.org/officeDocument/2006/relationships/image" Target="../media/image161.emf"/></Relationships>
</file>

<file path=xl/worksheets/_rels/sheet43.xml.rels><?xml version="1.0" encoding="UTF-8" standalone="yes"?>
<Relationships xmlns="http://schemas.openxmlformats.org/package/2006/relationships"><Relationship Id="rId3" Type="http://schemas.openxmlformats.org/officeDocument/2006/relationships/comments" Target="../comments42.xml"/><Relationship Id="rId2" Type="http://schemas.openxmlformats.org/officeDocument/2006/relationships/vmlDrawing" Target="../drawings/vmlDrawing42.vml"/><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N90"/>
  <sheetViews>
    <sheetView topLeftCell="A41" workbookViewId="0">
      <selection activeCell="T68" sqref="T68"/>
    </sheetView>
  </sheetViews>
  <sheetFormatPr defaultColWidth="3.6640625" defaultRowHeight="14.4" x14ac:dyDescent="0.3"/>
  <cols>
    <col min="2" max="2" width="3.6640625" customWidth="1"/>
    <col min="14" max="14" width="3.6640625" customWidth="1"/>
    <col min="19" max="19" width="0.88671875" customWidth="1"/>
    <col min="29" max="29" width="0.88671875" customWidth="1"/>
  </cols>
  <sheetData>
    <row r="1" spans="2:22" hidden="1" x14ac:dyDescent="0.3"/>
    <row r="2" spans="2:22" hidden="1" x14ac:dyDescent="0.3">
      <c r="B2" t="s">
        <v>44</v>
      </c>
      <c r="V2" t="s">
        <v>49</v>
      </c>
    </row>
    <row r="3" spans="2:22" hidden="1" x14ac:dyDescent="0.3">
      <c r="V3" t="s">
        <v>50</v>
      </c>
    </row>
    <row r="4" spans="2:22" hidden="1" x14ac:dyDescent="0.3">
      <c r="B4" t="s">
        <v>45</v>
      </c>
      <c r="K4" t="s">
        <v>47</v>
      </c>
      <c r="V4" t="s">
        <v>51</v>
      </c>
    </row>
    <row r="5" spans="2:22" hidden="1" x14ac:dyDescent="0.3">
      <c r="C5" t="s">
        <v>37</v>
      </c>
      <c r="K5" t="s">
        <v>46</v>
      </c>
      <c r="N5" t="s">
        <v>43</v>
      </c>
      <c r="Q5" t="s">
        <v>52</v>
      </c>
    </row>
    <row r="6" spans="2:22" hidden="1" x14ac:dyDescent="0.3">
      <c r="C6" t="s">
        <v>24</v>
      </c>
      <c r="K6" t="s">
        <v>46</v>
      </c>
      <c r="N6" t="s">
        <v>43</v>
      </c>
      <c r="Q6" t="s">
        <v>53</v>
      </c>
    </row>
    <row r="7" spans="2:22" hidden="1" x14ac:dyDescent="0.3">
      <c r="C7" t="s">
        <v>48</v>
      </c>
      <c r="K7" t="s">
        <v>46</v>
      </c>
      <c r="N7" t="s">
        <v>43</v>
      </c>
      <c r="Q7" t="s">
        <v>53</v>
      </c>
    </row>
    <row r="8" spans="2:22" hidden="1" x14ac:dyDescent="0.3"/>
    <row r="9" spans="2:22" hidden="1" x14ac:dyDescent="0.3"/>
    <row r="10" spans="2:22" hidden="1" x14ac:dyDescent="0.3"/>
    <row r="11" spans="2:22" hidden="1" x14ac:dyDescent="0.3"/>
    <row r="12" spans="2:22" hidden="1" x14ac:dyDescent="0.3"/>
    <row r="13" spans="2:22" hidden="1" x14ac:dyDescent="0.3"/>
    <row r="14" spans="2:22" hidden="1" x14ac:dyDescent="0.3"/>
    <row r="15" spans="2:22" hidden="1" x14ac:dyDescent="0.3"/>
    <row r="16" spans="2:22" hidden="1" x14ac:dyDescent="0.3"/>
    <row r="17" hidden="1" x14ac:dyDescent="0.3"/>
    <row r="18" hidden="1" x14ac:dyDescent="0.3"/>
    <row r="19" hidden="1" x14ac:dyDescent="0.3"/>
    <row r="20" hidden="1" x14ac:dyDescent="0.3"/>
    <row r="21" hidden="1" x14ac:dyDescent="0.3"/>
    <row r="22" hidden="1" x14ac:dyDescent="0.3"/>
    <row r="23" hidden="1" x14ac:dyDescent="0.3"/>
    <row r="24" hidden="1" x14ac:dyDescent="0.3"/>
    <row r="25" hidden="1" x14ac:dyDescent="0.3"/>
    <row r="26" hidden="1" x14ac:dyDescent="0.3"/>
    <row r="27" hidden="1" x14ac:dyDescent="0.3"/>
    <row r="28" hidden="1" x14ac:dyDescent="0.3"/>
    <row r="29" hidden="1" x14ac:dyDescent="0.3"/>
    <row r="30" hidden="1" x14ac:dyDescent="0.3"/>
    <row r="31" hidden="1" x14ac:dyDescent="0.3"/>
    <row r="32" hidden="1" x14ac:dyDescent="0.3"/>
    <row r="33" spans="1:26" hidden="1" x14ac:dyDescent="0.3"/>
    <row r="34" spans="1:26" hidden="1" x14ac:dyDescent="0.3"/>
    <row r="35" spans="1:26" x14ac:dyDescent="0.3">
      <c r="A35" t="s">
        <v>57</v>
      </c>
      <c r="N35" s="120"/>
      <c r="O35" s="120"/>
      <c r="P35" s="120"/>
      <c r="T35" s="121"/>
      <c r="U35" s="121"/>
      <c r="V35" s="121"/>
    </row>
    <row r="37" spans="1:26" x14ac:dyDescent="0.3">
      <c r="A37" s="100" t="s">
        <v>58</v>
      </c>
      <c r="B37" s="101"/>
      <c r="C37" s="101"/>
      <c r="D37" s="101"/>
      <c r="E37" s="102"/>
      <c r="F37" s="103" t="s">
        <v>30</v>
      </c>
      <c r="G37" s="103"/>
      <c r="H37" s="103"/>
      <c r="Z37" t="s">
        <v>20</v>
      </c>
    </row>
    <row r="39" spans="1:26" x14ac:dyDescent="0.3">
      <c r="B39" s="104" t="s">
        <v>64</v>
      </c>
      <c r="C39" s="105"/>
      <c r="D39" s="105"/>
      <c r="E39" s="105"/>
      <c r="F39" s="105"/>
      <c r="G39" s="105"/>
      <c r="H39" s="105"/>
      <c r="I39" s="105"/>
      <c r="J39" s="106"/>
    </row>
    <row r="40" spans="1:26" x14ac:dyDescent="0.3">
      <c r="B40" s="107" t="s">
        <v>36</v>
      </c>
      <c r="C40" s="108"/>
      <c r="D40" s="108"/>
      <c r="E40" s="108"/>
      <c r="F40" s="109"/>
      <c r="G40" s="110">
        <f>VLOOKUP($F$37,'Equation Master'!$E$3:$J$8,2,FALSE)</f>
        <v>8</v>
      </c>
      <c r="H40" s="111"/>
      <c r="I40" s="112" t="s">
        <v>43</v>
      </c>
      <c r="J40" s="113"/>
    </row>
    <row r="41" spans="1:26" x14ac:dyDescent="0.3">
      <c r="B41" s="107" t="s">
        <v>37</v>
      </c>
      <c r="C41" s="108"/>
      <c r="D41" s="108"/>
      <c r="E41" s="108"/>
      <c r="F41" s="109"/>
      <c r="G41" s="114">
        <f>VLOOKUP($F$37,'Equation Master'!$E$3:$J$8,3,FALSE)</f>
        <v>0.3</v>
      </c>
      <c r="H41" s="115"/>
      <c r="I41" s="112" t="s">
        <v>65</v>
      </c>
      <c r="J41" s="113"/>
    </row>
    <row r="42" spans="1:26" x14ac:dyDescent="0.3">
      <c r="B42" s="107" t="s">
        <v>66</v>
      </c>
      <c r="C42" s="108"/>
      <c r="D42" s="108"/>
      <c r="E42" s="108"/>
      <c r="F42" s="109"/>
      <c r="G42" s="116">
        <f>VLOOKUP($F$37,'Equation Master'!$E$3:$J$8,4,FALSE)</f>
        <v>0.9</v>
      </c>
      <c r="H42" s="117"/>
      <c r="I42" s="112" t="s">
        <v>43</v>
      </c>
      <c r="J42" s="113"/>
    </row>
    <row r="43" spans="1:26" x14ac:dyDescent="0.3">
      <c r="B43" s="107" t="s">
        <v>67</v>
      </c>
      <c r="C43" s="108"/>
      <c r="D43" s="108"/>
      <c r="E43" s="108"/>
      <c r="F43" s="109"/>
      <c r="G43" s="118">
        <f>VLOOKUP($F$37,'Equation Master'!$E$3:$J$8,5,FALSE)</f>
        <v>7.1</v>
      </c>
      <c r="H43" s="119"/>
      <c r="I43" s="112" t="s">
        <v>43</v>
      </c>
      <c r="J43" s="113"/>
    </row>
    <row r="45" spans="1:26" x14ac:dyDescent="0.3">
      <c r="B45" s="104" t="s">
        <v>68</v>
      </c>
      <c r="C45" s="105"/>
      <c r="D45" s="105"/>
      <c r="E45" s="105"/>
      <c r="F45" s="105"/>
      <c r="G45" s="105"/>
      <c r="H45" s="105"/>
      <c r="I45" s="105"/>
      <c r="J45" s="106"/>
    </row>
    <row r="46" spans="1:26" x14ac:dyDescent="0.3">
      <c r="B46" s="107" t="s">
        <v>36</v>
      </c>
      <c r="C46" s="108"/>
      <c r="D46" s="108"/>
      <c r="E46" s="108"/>
      <c r="F46" s="109"/>
      <c r="G46" s="103">
        <v>8</v>
      </c>
      <c r="H46" s="103"/>
      <c r="I46" s="112" t="s">
        <v>43</v>
      </c>
      <c r="J46" s="113"/>
    </row>
    <row r="47" spans="1:26" x14ac:dyDescent="0.3">
      <c r="B47" s="107" t="s">
        <v>37</v>
      </c>
      <c r="C47" s="108"/>
      <c r="D47" s="108"/>
      <c r="E47" s="108"/>
      <c r="F47" s="109"/>
      <c r="G47" s="124">
        <v>0.3</v>
      </c>
      <c r="H47" s="124"/>
      <c r="I47" s="112" t="s">
        <v>65</v>
      </c>
      <c r="J47" s="113"/>
    </row>
    <row r="48" spans="1:26" x14ac:dyDescent="0.3">
      <c r="B48" s="107" t="s">
        <v>66</v>
      </c>
      <c r="C48" s="108"/>
      <c r="D48" s="108"/>
      <c r="E48" s="108"/>
      <c r="F48" s="109"/>
      <c r="G48" s="116">
        <f>VLOOKUP($G$47,'Equation Master'!$E$11:$H$19,3,FALSE)*G46</f>
        <v>0.91954022988505757</v>
      </c>
      <c r="H48" s="117"/>
      <c r="I48" s="112" t="s">
        <v>43</v>
      </c>
      <c r="J48" s="113"/>
    </row>
    <row r="49" spans="2:33" x14ac:dyDescent="0.3">
      <c r="B49" s="107" t="s">
        <v>67</v>
      </c>
      <c r="C49" s="108"/>
      <c r="D49" s="108"/>
      <c r="E49" s="108"/>
      <c r="F49" s="109"/>
      <c r="G49" s="118">
        <f>VLOOKUP($G$47,'Equation Master'!$E$11:$H$19,4,FALSE)*G46</f>
        <v>7.0804597701149428</v>
      </c>
      <c r="H49" s="119"/>
      <c r="I49" s="112" t="s">
        <v>43</v>
      </c>
      <c r="J49" s="113"/>
    </row>
    <row r="50" spans="2:33" x14ac:dyDescent="0.3">
      <c r="B50" s="15" t="str">
        <f>IF(G46=G50,"T","F")</f>
        <v>T</v>
      </c>
      <c r="C50" s="12" t="s">
        <v>69</v>
      </c>
      <c r="D50" s="13"/>
      <c r="E50" s="13"/>
      <c r="F50" s="14"/>
      <c r="G50" s="122">
        <f>G48+G49</f>
        <v>8</v>
      </c>
      <c r="H50" s="123"/>
      <c r="I50" s="112" t="s">
        <v>43</v>
      </c>
      <c r="J50" s="113"/>
    </row>
    <row r="54" spans="2:33" x14ac:dyDescent="0.3">
      <c r="B54" s="104" t="s">
        <v>70</v>
      </c>
      <c r="C54" s="105"/>
      <c r="D54" s="105"/>
      <c r="E54" s="105"/>
      <c r="F54" s="105"/>
      <c r="G54" s="105"/>
      <c r="H54" s="105"/>
      <c r="I54" s="105"/>
      <c r="J54" s="106"/>
    </row>
    <row r="55" spans="2:33" x14ac:dyDescent="0.3">
      <c r="N55" t="s">
        <v>71</v>
      </c>
    </row>
    <row r="57" spans="2:33" x14ac:dyDescent="0.3">
      <c r="B57" s="104" t="s">
        <v>20</v>
      </c>
      <c r="C57" s="105"/>
      <c r="D57" s="105"/>
      <c r="E57" s="105"/>
      <c r="F57" s="105"/>
      <c r="G57" s="105"/>
      <c r="H57" s="105"/>
      <c r="I57" s="105"/>
      <c r="J57" s="106"/>
      <c r="U57" t="s">
        <v>10</v>
      </c>
      <c r="AD57" t="s">
        <v>10</v>
      </c>
    </row>
    <row r="58" spans="2:33" x14ac:dyDescent="0.3">
      <c r="N58" t="s">
        <v>72</v>
      </c>
      <c r="U58" t="s">
        <v>6</v>
      </c>
      <c r="AD58" t="s">
        <v>2</v>
      </c>
    </row>
    <row r="59" spans="2:33" x14ac:dyDescent="0.3">
      <c r="N59" s="120" t="s">
        <v>0</v>
      </c>
      <c r="O59" s="120"/>
      <c r="P59" s="120"/>
      <c r="U59" s="121" t="e">
        <f>VLOOKUP($N$59,'Equation Master'!#REF!,3,FALSE)</f>
        <v>#REF!</v>
      </c>
      <c r="V59" s="121"/>
      <c r="W59" s="121"/>
      <c r="X59" t="s">
        <v>43</v>
      </c>
      <c r="AD59" s="121" t="e">
        <f>VLOOKUP($N$59,'Equation Master'!#REF!,3,FALSE)</f>
        <v>#REF!</v>
      </c>
      <c r="AE59" s="121"/>
      <c r="AF59" s="121"/>
      <c r="AG59" t="s">
        <v>43</v>
      </c>
    </row>
    <row r="64" spans="2:33" x14ac:dyDescent="0.3">
      <c r="N64" t="s">
        <v>73</v>
      </c>
    </row>
    <row r="65" spans="14:40" x14ac:dyDescent="0.3">
      <c r="U65" t="s">
        <v>6</v>
      </c>
      <c r="AD65" t="s">
        <v>2</v>
      </c>
    </row>
    <row r="66" spans="14:40" x14ac:dyDescent="0.3">
      <c r="P66" t="s">
        <v>75</v>
      </c>
      <c r="T66" s="16" t="s">
        <v>74</v>
      </c>
      <c r="U66" s="125">
        <f>SUM(U68:W90)</f>
        <v>0</v>
      </c>
      <c r="V66" s="121"/>
      <c r="W66" s="121"/>
      <c r="AD66" s="16" t="s">
        <v>74</v>
      </c>
      <c r="AE66" s="125">
        <f>SUM(AE68:AG90)</f>
        <v>0</v>
      </c>
      <c r="AF66" s="121"/>
      <c r="AG66" s="121"/>
    </row>
    <row r="68" spans="14:40" x14ac:dyDescent="0.3">
      <c r="P68" t="s">
        <v>76</v>
      </c>
      <c r="S68" s="18"/>
      <c r="T68" s="16">
        <v>1</v>
      </c>
      <c r="U68" s="125" t="s">
        <v>77</v>
      </c>
      <c r="V68" s="121"/>
      <c r="W68" s="121"/>
      <c r="AC68" s="17"/>
      <c r="AD68" s="16">
        <v>1</v>
      </c>
      <c r="AE68" s="125" t="s">
        <v>77</v>
      </c>
      <c r="AF68" s="121"/>
      <c r="AG68" s="121"/>
      <c r="AM68" t="s">
        <v>79</v>
      </c>
    </row>
    <row r="69" spans="14:40" x14ac:dyDescent="0.3">
      <c r="N69" t="s">
        <v>78</v>
      </c>
      <c r="T69" s="16">
        <v>2</v>
      </c>
      <c r="U69" s="125" t="s">
        <v>77</v>
      </c>
      <c r="V69" s="121"/>
      <c r="W69" s="121"/>
      <c r="AD69" s="16">
        <v>2</v>
      </c>
      <c r="AE69" s="125" t="s">
        <v>77</v>
      </c>
      <c r="AF69" s="121"/>
      <c r="AG69" s="121"/>
      <c r="AM69" t="s">
        <v>80</v>
      </c>
    </row>
    <row r="70" spans="14:40" x14ac:dyDescent="0.3">
      <c r="T70" s="16">
        <v>3</v>
      </c>
      <c r="U70" s="125" t="s">
        <v>77</v>
      </c>
      <c r="V70" s="121"/>
      <c r="W70" s="121"/>
      <c r="AD70" s="16">
        <v>3</v>
      </c>
      <c r="AE70" s="125" t="s">
        <v>77</v>
      </c>
      <c r="AF70" s="121"/>
      <c r="AG70" s="121"/>
      <c r="AN70" t="s">
        <v>81</v>
      </c>
    </row>
    <row r="71" spans="14:40" x14ac:dyDescent="0.3">
      <c r="T71" s="16">
        <v>4</v>
      </c>
      <c r="U71" s="125" t="s">
        <v>77</v>
      </c>
      <c r="V71" s="121"/>
      <c r="W71" s="121"/>
      <c r="AD71" s="16">
        <v>4</v>
      </c>
      <c r="AE71" s="125" t="s">
        <v>77</v>
      </c>
      <c r="AF71" s="121"/>
      <c r="AG71" s="121"/>
      <c r="AN71" t="s">
        <v>82</v>
      </c>
    </row>
    <row r="72" spans="14:40" x14ac:dyDescent="0.3">
      <c r="T72" s="16">
        <v>5</v>
      </c>
      <c r="U72" s="125" t="s">
        <v>77</v>
      </c>
      <c r="V72" s="121"/>
      <c r="W72" s="121"/>
      <c r="AD72" s="16">
        <v>5</v>
      </c>
      <c r="AE72" s="125" t="s">
        <v>77</v>
      </c>
      <c r="AF72" s="121"/>
      <c r="AG72" s="121"/>
    </row>
    <row r="73" spans="14:40" x14ac:dyDescent="0.3">
      <c r="T73" s="16">
        <v>6</v>
      </c>
      <c r="U73" s="125" t="s">
        <v>77</v>
      </c>
      <c r="V73" s="121"/>
      <c r="W73" s="121"/>
      <c r="AD73" s="16">
        <v>6</v>
      </c>
      <c r="AE73" s="125" t="s">
        <v>77</v>
      </c>
      <c r="AF73" s="121"/>
      <c r="AG73" s="121"/>
    </row>
    <row r="74" spans="14:40" x14ac:dyDescent="0.3">
      <c r="T74" s="16">
        <v>7</v>
      </c>
      <c r="U74" s="125" t="s">
        <v>77</v>
      </c>
      <c r="V74" s="121"/>
      <c r="W74" s="121"/>
      <c r="AD74" s="16">
        <v>7</v>
      </c>
      <c r="AE74" s="125" t="s">
        <v>77</v>
      </c>
      <c r="AF74" s="121"/>
      <c r="AG74" s="121"/>
    </row>
    <row r="75" spans="14:40" x14ac:dyDescent="0.3">
      <c r="T75" s="16">
        <v>8</v>
      </c>
      <c r="U75" s="125" t="s">
        <v>77</v>
      </c>
      <c r="V75" s="121"/>
      <c r="W75" s="121"/>
      <c r="AD75" s="16">
        <v>8</v>
      </c>
      <c r="AE75" s="125" t="s">
        <v>77</v>
      </c>
      <c r="AF75" s="121"/>
      <c r="AG75" s="121"/>
    </row>
    <row r="76" spans="14:40" x14ac:dyDescent="0.3">
      <c r="T76" s="16">
        <v>9</v>
      </c>
      <c r="U76" s="125" t="s">
        <v>77</v>
      </c>
      <c r="V76" s="121"/>
      <c r="W76" s="121"/>
      <c r="AD76" s="16">
        <v>9</v>
      </c>
      <c r="AE76" s="125" t="s">
        <v>77</v>
      </c>
      <c r="AF76" s="121"/>
      <c r="AG76" s="121"/>
    </row>
    <row r="77" spans="14:40" x14ac:dyDescent="0.3">
      <c r="T77" s="16">
        <v>10</v>
      </c>
      <c r="U77" s="125" t="s">
        <v>77</v>
      </c>
      <c r="V77" s="121"/>
      <c r="W77" s="121"/>
      <c r="AD77" s="16">
        <v>10</v>
      </c>
      <c r="AE77" s="125" t="s">
        <v>77</v>
      </c>
      <c r="AF77" s="121"/>
      <c r="AG77" s="121"/>
    </row>
    <row r="78" spans="14:40" x14ac:dyDescent="0.3">
      <c r="T78" s="16">
        <v>11</v>
      </c>
      <c r="U78" s="125" t="s">
        <v>77</v>
      </c>
      <c r="V78" s="121"/>
      <c r="W78" s="121"/>
      <c r="AD78" s="16">
        <v>11</v>
      </c>
      <c r="AE78" s="125" t="s">
        <v>77</v>
      </c>
      <c r="AF78" s="121"/>
      <c r="AG78" s="121"/>
    </row>
    <row r="79" spans="14:40" x14ac:dyDescent="0.3">
      <c r="T79" s="16">
        <v>12</v>
      </c>
      <c r="U79" s="125" t="s">
        <v>77</v>
      </c>
      <c r="V79" s="121"/>
      <c r="W79" s="121"/>
      <c r="AD79" s="16">
        <v>12</v>
      </c>
      <c r="AE79" s="125" t="s">
        <v>77</v>
      </c>
      <c r="AF79" s="121"/>
      <c r="AG79" s="121"/>
    </row>
    <row r="80" spans="14:40" x14ac:dyDescent="0.3">
      <c r="T80" s="16">
        <v>13</v>
      </c>
      <c r="U80" s="125" t="s">
        <v>77</v>
      </c>
      <c r="V80" s="121"/>
      <c r="W80" s="121"/>
      <c r="AD80" s="16">
        <v>13</v>
      </c>
      <c r="AE80" s="125" t="s">
        <v>77</v>
      </c>
      <c r="AF80" s="121"/>
      <c r="AG80" s="121"/>
    </row>
    <row r="81" spans="20:33" x14ac:dyDescent="0.3">
      <c r="T81" s="16">
        <v>14</v>
      </c>
      <c r="U81" s="125" t="s">
        <v>77</v>
      </c>
      <c r="V81" s="121"/>
      <c r="W81" s="121"/>
      <c r="AD81" s="16">
        <v>14</v>
      </c>
      <c r="AE81" s="125" t="s">
        <v>77</v>
      </c>
      <c r="AF81" s="121"/>
      <c r="AG81" s="121"/>
    </row>
    <row r="82" spans="20:33" x14ac:dyDescent="0.3">
      <c r="T82" s="16">
        <v>15</v>
      </c>
      <c r="U82" s="125" t="s">
        <v>77</v>
      </c>
      <c r="V82" s="121"/>
      <c r="W82" s="121"/>
      <c r="AD82" s="16">
        <v>15</v>
      </c>
      <c r="AE82" s="125" t="s">
        <v>77</v>
      </c>
      <c r="AF82" s="121"/>
      <c r="AG82" s="121"/>
    </row>
    <row r="83" spans="20:33" x14ac:dyDescent="0.3">
      <c r="T83" s="16">
        <v>16</v>
      </c>
      <c r="U83" s="125" t="s">
        <v>77</v>
      </c>
      <c r="V83" s="121"/>
      <c r="W83" s="121"/>
      <c r="AD83" s="16">
        <v>16</v>
      </c>
      <c r="AE83" s="125" t="s">
        <v>77</v>
      </c>
      <c r="AF83" s="121"/>
      <c r="AG83" s="121"/>
    </row>
    <row r="84" spans="20:33" x14ac:dyDescent="0.3">
      <c r="T84" s="16">
        <v>17</v>
      </c>
      <c r="U84" s="125" t="s">
        <v>77</v>
      </c>
      <c r="V84" s="121"/>
      <c r="W84" s="121"/>
      <c r="AD84" s="16">
        <v>17</v>
      </c>
      <c r="AE84" s="125" t="s">
        <v>77</v>
      </c>
      <c r="AF84" s="121"/>
      <c r="AG84" s="121"/>
    </row>
    <row r="85" spans="20:33" x14ac:dyDescent="0.3">
      <c r="T85" s="16">
        <v>18</v>
      </c>
      <c r="U85" s="125" t="s">
        <v>77</v>
      </c>
      <c r="V85" s="121"/>
      <c r="W85" s="121"/>
      <c r="AD85" s="16">
        <v>18</v>
      </c>
      <c r="AE85" s="125" t="s">
        <v>77</v>
      </c>
      <c r="AF85" s="121"/>
      <c r="AG85" s="121"/>
    </row>
    <row r="86" spans="20:33" x14ac:dyDescent="0.3">
      <c r="T86" s="16">
        <v>19</v>
      </c>
      <c r="U86" s="125" t="s">
        <v>77</v>
      </c>
      <c r="V86" s="121"/>
      <c r="W86" s="121"/>
      <c r="AD86" s="16">
        <v>19</v>
      </c>
      <c r="AE86" s="125" t="s">
        <v>77</v>
      </c>
      <c r="AF86" s="121"/>
      <c r="AG86" s="121"/>
    </row>
    <row r="87" spans="20:33" x14ac:dyDescent="0.3">
      <c r="T87" s="16">
        <v>20</v>
      </c>
      <c r="U87" s="125" t="s">
        <v>77</v>
      </c>
      <c r="V87" s="121"/>
      <c r="W87" s="121"/>
      <c r="AD87" s="16">
        <v>20</v>
      </c>
      <c r="AE87" s="125" t="s">
        <v>77</v>
      </c>
      <c r="AF87" s="121"/>
      <c r="AG87" s="121"/>
    </row>
    <row r="88" spans="20:33" x14ac:dyDescent="0.3">
      <c r="T88" s="16">
        <v>21</v>
      </c>
      <c r="U88" s="125" t="s">
        <v>77</v>
      </c>
      <c r="V88" s="121"/>
      <c r="W88" s="121"/>
      <c r="AD88" s="16">
        <v>21</v>
      </c>
      <c r="AE88" s="125" t="s">
        <v>77</v>
      </c>
      <c r="AF88" s="121"/>
      <c r="AG88" s="121"/>
    </row>
    <row r="89" spans="20:33" x14ac:dyDescent="0.3">
      <c r="T89" s="16">
        <v>22</v>
      </c>
      <c r="U89" s="125" t="s">
        <v>77</v>
      </c>
      <c r="V89" s="121"/>
      <c r="W89" s="121"/>
      <c r="AD89" s="16">
        <v>22</v>
      </c>
      <c r="AE89" s="125" t="s">
        <v>77</v>
      </c>
      <c r="AF89" s="121"/>
      <c r="AG89" s="121"/>
    </row>
    <row r="90" spans="20:33" x14ac:dyDescent="0.3">
      <c r="T90" s="16">
        <v>23</v>
      </c>
      <c r="U90" s="125" t="s">
        <v>77</v>
      </c>
      <c r="V90" s="121"/>
      <c r="W90" s="121"/>
      <c r="AD90" s="16">
        <v>23</v>
      </c>
      <c r="AE90" s="125" t="s">
        <v>77</v>
      </c>
      <c r="AF90" s="121"/>
      <c r="AG90" s="121"/>
    </row>
  </sheetData>
  <sheetProtection formatColumns="0" formatRows="0" autoFilter="0" pivotTables="0"/>
  <mergeCells count="85">
    <mergeCell ref="U90:W90"/>
    <mergeCell ref="AE83:AG83"/>
    <mergeCell ref="AE84:AG84"/>
    <mergeCell ref="AE85:AG85"/>
    <mergeCell ref="AE86:AG86"/>
    <mergeCell ref="AE87:AG87"/>
    <mergeCell ref="AE88:AG88"/>
    <mergeCell ref="AE89:AG89"/>
    <mergeCell ref="AE90:AG90"/>
    <mergeCell ref="U84:W84"/>
    <mergeCell ref="U85:W85"/>
    <mergeCell ref="U86:W86"/>
    <mergeCell ref="U87:W87"/>
    <mergeCell ref="U88:W88"/>
    <mergeCell ref="U89:W89"/>
    <mergeCell ref="U83:W83"/>
    <mergeCell ref="AE73:AG73"/>
    <mergeCell ref="AE80:AG80"/>
    <mergeCell ref="AE81:AG81"/>
    <mergeCell ref="AE82:AG82"/>
    <mergeCell ref="AE77:AG77"/>
    <mergeCell ref="AE78:AG78"/>
    <mergeCell ref="AE79:AG79"/>
    <mergeCell ref="AE74:AG74"/>
    <mergeCell ref="AE75:AG75"/>
    <mergeCell ref="AE76:AG76"/>
    <mergeCell ref="U79:W79"/>
    <mergeCell ref="U80:W80"/>
    <mergeCell ref="U81:W81"/>
    <mergeCell ref="U82:W82"/>
    <mergeCell ref="U78:W78"/>
    <mergeCell ref="U73:W73"/>
    <mergeCell ref="U74:W74"/>
    <mergeCell ref="U75:W75"/>
    <mergeCell ref="U76:W76"/>
    <mergeCell ref="U77:W77"/>
    <mergeCell ref="AE72:AG72"/>
    <mergeCell ref="AD59:AF59"/>
    <mergeCell ref="U68:W68"/>
    <mergeCell ref="U69:W69"/>
    <mergeCell ref="U70:W70"/>
    <mergeCell ref="U71:W71"/>
    <mergeCell ref="AE69:AG69"/>
    <mergeCell ref="AE70:AG70"/>
    <mergeCell ref="AE71:AG71"/>
    <mergeCell ref="U66:W66"/>
    <mergeCell ref="AE66:AG66"/>
    <mergeCell ref="AE68:AG68"/>
    <mergeCell ref="U72:W72"/>
    <mergeCell ref="B57:J57"/>
    <mergeCell ref="N59:P59"/>
    <mergeCell ref="N35:P35"/>
    <mergeCell ref="T35:V35"/>
    <mergeCell ref="U59:W59"/>
    <mergeCell ref="B49:F49"/>
    <mergeCell ref="G49:H49"/>
    <mergeCell ref="I49:J49"/>
    <mergeCell ref="G50:H50"/>
    <mergeCell ref="I50:J50"/>
    <mergeCell ref="B54:J54"/>
    <mergeCell ref="B47:F47"/>
    <mergeCell ref="G47:H47"/>
    <mergeCell ref="I47:J47"/>
    <mergeCell ref="B48:F48"/>
    <mergeCell ref="G48:H48"/>
    <mergeCell ref="I48:J48"/>
    <mergeCell ref="B43:F43"/>
    <mergeCell ref="G43:H43"/>
    <mergeCell ref="I43:J43"/>
    <mergeCell ref="B45:J45"/>
    <mergeCell ref="B46:F46"/>
    <mergeCell ref="G46:H46"/>
    <mergeCell ref="I46:J46"/>
    <mergeCell ref="B41:F41"/>
    <mergeCell ref="G41:H41"/>
    <mergeCell ref="I41:J41"/>
    <mergeCell ref="B42:F42"/>
    <mergeCell ref="G42:H42"/>
    <mergeCell ref="I42:J42"/>
    <mergeCell ref="A37:E37"/>
    <mergeCell ref="F37:H37"/>
    <mergeCell ref="B39:J39"/>
    <mergeCell ref="B40:F40"/>
    <mergeCell ref="G40:H40"/>
    <mergeCell ref="I40:J40"/>
  </mergeCells>
  <conditionalFormatting sqref="B50">
    <cfRule type="containsText" dxfId="281" priority="1" operator="containsText" text="T">
      <formula>NOT(ISERROR(SEARCH("T",B50)))</formula>
    </cfRule>
  </conditionalFormatting>
  <pageMargins left="0.25" right="0.25" top="0.75" bottom="0.75" header="0.3" footer="0.3"/>
  <pageSetup orientation="landscape"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'Equation Master'!$E$11:$E$19</xm:f>
          </x14:formula1>
          <xm:sqref>G47:H47</xm:sqref>
        </x14:dataValidation>
        <x14:dataValidation type="list" allowBlank="1" showInputMessage="1" showErrorMessage="1">
          <x14:formula1>
            <xm:f>'Equation Master'!$E$3:$E$8</xm:f>
          </x14:formula1>
          <xm:sqref>F37:H37</xm:sqref>
        </x14:dataValidation>
        <x14:dataValidation type="list" allowBlank="1" showInputMessage="1" showErrorMessage="1">
          <x14:formula1>
            <xm:f>'Equation Master'!#REF!</xm:f>
          </x14:formula1>
          <xm:sqref>N59:P59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BF65"/>
  <sheetViews>
    <sheetView showGridLines="0" tabSelected="1" workbookViewId="0">
      <selection activeCell="BD7" sqref="BD7"/>
    </sheetView>
  </sheetViews>
  <sheetFormatPr defaultColWidth="3.6640625" defaultRowHeight="14.4" x14ac:dyDescent="0.3"/>
  <cols>
    <col min="1" max="2" width="0.6640625" customWidth="1"/>
    <col min="6" max="6" width="3.6640625" customWidth="1"/>
    <col min="7" max="7" width="0.6640625" customWidth="1"/>
    <col min="8" max="8" width="3.6640625" customWidth="1"/>
    <col min="12" max="12" width="0.6640625" customWidth="1"/>
    <col min="13" max="13" width="3.6640625" customWidth="1"/>
    <col min="18" max="18" width="0.6640625" customWidth="1"/>
    <col min="23" max="23" width="0.6640625" customWidth="1"/>
    <col min="28" max="28" width="3.6640625" customWidth="1"/>
    <col min="29" max="29" width="0.6640625" customWidth="1"/>
    <col min="34" max="34" width="0.6640625" customWidth="1"/>
    <col min="39" max="39" width="0.6640625" customWidth="1"/>
    <col min="42" max="42" width="0.6640625" customWidth="1"/>
    <col min="47" max="47" width="0.6640625" customWidth="1"/>
    <col min="51" max="51" width="4.5546875" customWidth="1"/>
    <col min="52" max="52" width="2.6640625" customWidth="1"/>
    <col min="57" max="57" width="0.6640625" customWidth="1"/>
    <col min="62" max="62" width="0.6640625" customWidth="1"/>
  </cols>
  <sheetData>
    <row r="1" spans="2:52" x14ac:dyDescent="0.3">
      <c r="C1" s="151" t="s">
        <v>101</v>
      </c>
      <c r="D1" s="152"/>
      <c r="E1" s="152"/>
      <c r="F1" s="152"/>
      <c r="G1" s="152"/>
      <c r="H1" s="152"/>
      <c r="I1" s="153"/>
      <c r="M1" s="48"/>
      <c r="N1" s="48"/>
      <c r="O1" s="48"/>
      <c r="P1" s="48"/>
      <c r="Q1" s="48"/>
    </row>
    <row r="2" spans="2:52" x14ac:dyDescent="0.3">
      <c r="B2" s="20"/>
      <c r="C2" s="21"/>
      <c r="D2" s="21"/>
      <c r="E2" s="21"/>
      <c r="F2" s="21"/>
      <c r="G2" s="21"/>
      <c r="H2" s="21"/>
      <c r="I2" s="21"/>
      <c r="J2" s="63"/>
      <c r="K2" s="63"/>
      <c r="L2" s="63"/>
      <c r="M2" s="63"/>
      <c r="N2" s="63"/>
      <c r="O2" s="63"/>
      <c r="P2" s="63"/>
      <c r="Q2" s="63"/>
      <c r="R2" s="63"/>
      <c r="S2" s="63"/>
      <c r="T2" s="63"/>
      <c r="U2" s="63"/>
      <c r="V2" s="63"/>
      <c r="W2" s="63"/>
      <c r="X2" s="63"/>
      <c r="Y2" s="63"/>
      <c r="Z2" s="63"/>
      <c r="AA2" s="63"/>
      <c r="AB2" s="63"/>
      <c r="AC2" s="63"/>
      <c r="AD2" s="21"/>
      <c r="AE2" s="21"/>
      <c r="AF2" s="21"/>
      <c r="AG2" s="21"/>
      <c r="AH2" s="21"/>
      <c r="AI2" s="21"/>
      <c r="AJ2" s="21"/>
      <c r="AK2" s="21"/>
      <c r="AL2" s="21"/>
      <c r="AM2" s="21"/>
      <c r="AN2" s="23"/>
      <c r="AP2" s="126" t="s">
        <v>107</v>
      </c>
      <c r="AQ2" s="126"/>
      <c r="AR2" s="126"/>
      <c r="AS2" s="126"/>
      <c r="AT2" s="126"/>
      <c r="AU2" s="126"/>
      <c r="AV2" s="126"/>
      <c r="AW2" s="126"/>
      <c r="AX2" s="126"/>
      <c r="AY2" s="126"/>
      <c r="AZ2" s="126"/>
    </row>
    <row r="3" spans="2:52" ht="5.0999999999999996" customHeight="1" x14ac:dyDescent="0.3">
      <c r="B3" s="23"/>
      <c r="C3" s="24"/>
      <c r="D3" s="24"/>
      <c r="E3" s="24"/>
      <c r="F3" s="24"/>
      <c r="G3" s="24"/>
      <c r="H3" s="24"/>
      <c r="I3" s="24"/>
      <c r="J3" s="24"/>
      <c r="K3" s="24"/>
      <c r="L3" s="24"/>
      <c r="M3" s="66"/>
      <c r="N3" s="24"/>
      <c r="O3" s="24"/>
      <c r="P3" s="24"/>
      <c r="Q3" s="24"/>
      <c r="R3" s="24"/>
      <c r="S3" s="24"/>
      <c r="T3" s="24"/>
      <c r="U3" s="24"/>
      <c r="V3" s="24"/>
      <c r="W3" s="24"/>
      <c r="X3" s="24"/>
      <c r="Y3" s="24"/>
      <c r="Z3" s="24"/>
      <c r="AA3" s="66"/>
      <c r="AB3" s="66"/>
      <c r="AC3" s="24"/>
      <c r="AD3" s="24"/>
      <c r="AE3" s="24"/>
      <c r="AF3" s="24"/>
      <c r="AG3" s="24"/>
      <c r="AH3" s="24"/>
      <c r="AI3" s="24"/>
      <c r="AJ3" s="24"/>
      <c r="AK3" s="24"/>
      <c r="AL3" s="24"/>
      <c r="AM3" s="24"/>
      <c r="AN3" s="23"/>
      <c r="AP3" s="129" t="s">
        <v>111</v>
      </c>
      <c r="AQ3" s="129"/>
      <c r="AR3" s="129"/>
      <c r="AS3" s="129"/>
      <c r="AT3" s="129"/>
      <c r="AU3" s="129"/>
      <c r="AV3" s="129"/>
      <c r="AW3" s="129"/>
      <c r="AX3" s="129"/>
      <c r="AY3" s="129"/>
      <c r="AZ3" s="129"/>
    </row>
    <row r="4" spans="2:52" ht="15" customHeight="1" x14ac:dyDescent="0.3">
      <c r="B4" s="23"/>
      <c r="C4" s="45" t="str">
        <f>IF('1'!$G$4="Active","¿","`")</f>
        <v>`</v>
      </c>
      <c r="D4" s="131"/>
      <c r="E4" s="131"/>
      <c r="F4" s="131"/>
      <c r="G4" s="24"/>
      <c r="H4" s="45" t="str">
        <f>IF('2'!$G$4="Active","¿","`")</f>
        <v>`</v>
      </c>
      <c r="I4" s="131"/>
      <c r="J4" s="131"/>
      <c r="K4" s="131"/>
      <c r="L4" s="24"/>
      <c r="M4" s="66"/>
      <c r="N4" s="45" t="str">
        <f>IF('15'!$G$4="Active","¿","`")</f>
        <v>`</v>
      </c>
      <c r="O4" s="131"/>
      <c r="P4" s="131"/>
      <c r="Q4" s="131"/>
      <c r="R4" s="24"/>
      <c r="S4" s="45" t="str">
        <f>IF('16'!$G$4="Active","¿","`")</f>
        <v>`</v>
      </c>
      <c r="T4" s="131"/>
      <c r="U4" s="131"/>
      <c r="V4" s="131"/>
      <c r="W4" s="24"/>
      <c r="X4" s="45" t="str">
        <f>IF('17'!$G$4="Active","¿","`")</f>
        <v>`</v>
      </c>
      <c r="Y4" s="131"/>
      <c r="Z4" s="131"/>
      <c r="AA4" s="131"/>
      <c r="AB4" s="23"/>
      <c r="AC4" s="24"/>
      <c r="AD4" s="45" t="str">
        <f>IF('27'!$G$4="Active","¿","`")</f>
        <v>`</v>
      </c>
      <c r="AE4" s="131"/>
      <c r="AF4" s="131"/>
      <c r="AG4" s="131"/>
      <c r="AH4" s="24"/>
      <c r="AI4" s="45" t="str">
        <f>IF('28'!$G$4="Active","¿","`")</f>
        <v>`</v>
      </c>
      <c r="AJ4" s="131"/>
      <c r="AK4" s="131"/>
      <c r="AL4" s="131"/>
      <c r="AM4" s="24"/>
      <c r="AN4" s="23"/>
      <c r="AP4" s="129"/>
      <c r="AQ4" s="129"/>
      <c r="AR4" s="129"/>
      <c r="AS4" s="129"/>
      <c r="AT4" s="129"/>
      <c r="AU4" s="129"/>
      <c r="AV4" s="129"/>
      <c r="AW4" s="129"/>
      <c r="AX4" s="129"/>
      <c r="AY4" s="129"/>
      <c r="AZ4" s="129"/>
    </row>
    <row r="5" spans="2:52" x14ac:dyDescent="0.3">
      <c r="B5" s="23"/>
      <c r="C5" s="61" t="s">
        <v>85</v>
      </c>
      <c r="D5" s="130">
        <f>IF(C4="`",0,'1'!$H$23)</f>
        <v>0</v>
      </c>
      <c r="E5" s="130"/>
      <c r="F5" s="130"/>
      <c r="G5" s="24"/>
      <c r="H5" s="90" t="s">
        <v>85</v>
      </c>
      <c r="I5" s="135">
        <f>IF(H4="`",0,'2'!$H$23)</f>
        <v>0</v>
      </c>
      <c r="J5" s="136"/>
      <c r="K5" s="137"/>
      <c r="L5" s="24"/>
      <c r="M5" s="66"/>
      <c r="N5" s="61" t="s">
        <v>85</v>
      </c>
      <c r="O5" s="130">
        <f>IF(N4="`",0,'15'!$H$23)</f>
        <v>0</v>
      </c>
      <c r="P5" s="130"/>
      <c r="Q5" s="130"/>
      <c r="R5" s="24"/>
      <c r="S5" s="61" t="s">
        <v>85</v>
      </c>
      <c r="T5" s="130">
        <f>IF(S4="`",0,'16'!$H$23)</f>
        <v>0</v>
      </c>
      <c r="U5" s="130"/>
      <c r="V5" s="130"/>
      <c r="W5" s="24"/>
      <c r="X5" s="61" t="s">
        <v>85</v>
      </c>
      <c r="Y5" s="130">
        <f>IF(X4="`",0,'17'!$H$23)</f>
        <v>0</v>
      </c>
      <c r="Z5" s="130"/>
      <c r="AA5" s="130"/>
      <c r="AB5" s="23"/>
      <c r="AC5" s="24"/>
      <c r="AD5" s="61" t="s">
        <v>85</v>
      </c>
      <c r="AE5" s="130">
        <f>IF(AD4="`",0,'27'!$H$23)</f>
        <v>0</v>
      </c>
      <c r="AF5" s="130"/>
      <c r="AG5" s="130"/>
      <c r="AH5" s="24"/>
      <c r="AI5" s="61" t="s">
        <v>85</v>
      </c>
      <c r="AJ5" s="130">
        <f>IF(AI4="`",0,'28'!$H$23)</f>
        <v>0</v>
      </c>
      <c r="AK5" s="130"/>
      <c r="AL5" s="130"/>
      <c r="AM5" s="24"/>
      <c r="AN5" s="23"/>
      <c r="AP5" s="129"/>
      <c r="AQ5" s="129"/>
      <c r="AR5" s="129"/>
      <c r="AS5" s="129"/>
      <c r="AT5" s="129"/>
      <c r="AU5" s="129"/>
      <c r="AV5" s="129"/>
      <c r="AW5" s="129"/>
      <c r="AX5" s="129"/>
      <c r="AY5" s="129"/>
      <c r="AZ5" s="129"/>
    </row>
    <row r="6" spans="2:52" x14ac:dyDescent="0.3">
      <c r="B6" s="23"/>
      <c r="C6" s="59" t="s">
        <v>83</v>
      </c>
      <c r="D6" s="130">
        <f>IF(C4="`",0,'1'!$H$25)</f>
        <v>0</v>
      </c>
      <c r="E6" s="130"/>
      <c r="F6" s="60" t="s">
        <v>43</v>
      </c>
      <c r="G6" s="24"/>
      <c r="H6" s="88" t="s">
        <v>83</v>
      </c>
      <c r="I6" s="135">
        <f>IF(H4="`",0,'2'!$H$25)</f>
        <v>0</v>
      </c>
      <c r="J6" s="137"/>
      <c r="K6" s="89" t="s">
        <v>43</v>
      </c>
      <c r="L6" s="34"/>
      <c r="M6" s="24"/>
      <c r="N6" s="59" t="s">
        <v>83</v>
      </c>
      <c r="O6" s="130">
        <f>IF(N4="`",0,'15'!$H$25)</f>
        <v>0</v>
      </c>
      <c r="P6" s="130"/>
      <c r="Q6" s="60" t="s">
        <v>43</v>
      </c>
      <c r="R6" s="34"/>
      <c r="S6" s="59" t="s">
        <v>83</v>
      </c>
      <c r="T6" s="130">
        <f>IF(S4="`",0,'16'!$H$25)</f>
        <v>0</v>
      </c>
      <c r="U6" s="130"/>
      <c r="V6" s="60" t="s">
        <v>43</v>
      </c>
      <c r="W6" s="34"/>
      <c r="X6" s="59" t="s">
        <v>83</v>
      </c>
      <c r="Y6" s="130">
        <f>IF(X4="`",0,'17'!$H$25)</f>
        <v>0</v>
      </c>
      <c r="Z6" s="130"/>
      <c r="AA6" s="60" t="s">
        <v>43</v>
      </c>
      <c r="AB6" s="23"/>
      <c r="AC6" s="34"/>
      <c r="AD6" s="59" t="s">
        <v>83</v>
      </c>
      <c r="AE6" s="130">
        <f>IF(AD4="`",0,'27'!$H$25)</f>
        <v>0</v>
      </c>
      <c r="AF6" s="130"/>
      <c r="AG6" s="60" t="s">
        <v>43</v>
      </c>
      <c r="AH6" s="24"/>
      <c r="AI6" s="59" t="s">
        <v>83</v>
      </c>
      <c r="AJ6" s="130">
        <f>IF(AI4="`",0,'28'!$H$25)</f>
        <v>0</v>
      </c>
      <c r="AK6" s="130"/>
      <c r="AL6" s="60" t="s">
        <v>43</v>
      </c>
      <c r="AM6" s="24"/>
      <c r="AN6" s="23"/>
      <c r="AP6" s="129"/>
      <c r="AQ6" s="129"/>
      <c r="AR6" s="129"/>
      <c r="AS6" s="129"/>
      <c r="AT6" s="129"/>
      <c r="AU6" s="129"/>
      <c r="AV6" s="129"/>
      <c r="AW6" s="129"/>
      <c r="AX6" s="129"/>
      <c r="AY6" s="129"/>
      <c r="AZ6" s="129"/>
    </row>
    <row r="7" spans="2:52" x14ac:dyDescent="0.3">
      <c r="B7" s="23"/>
      <c r="C7" s="58" t="s">
        <v>84</v>
      </c>
      <c r="D7" s="130">
        <f>IF(C4="`",0,'1'!$H$26)</f>
        <v>0</v>
      </c>
      <c r="E7" s="130"/>
      <c r="F7" s="60" t="s">
        <v>43</v>
      </c>
      <c r="G7" s="24"/>
      <c r="H7" s="87" t="s">
        <v>84</v>
      </c>
      <c r="I7" s="135">
        <f>IF(H4="`",0,'2'!$H$26)</f>
        <v>0</v>
      </c>
      <c r="J7" s="137"/>
      <c r="K7" s="89" t="s">
        <v>43</v>
      </c>
      <c r="L7" s="43"/>
      <c r="M7" s="24"/>
      <c r="N7" s="58" t="s">
        <v>84</v>
      </c>
      <c r="O7" s="130">
        <f>IF(N4="`",0,'15'!$H$26)</f>
        <v>0</v>
      </c>
      <c r="P7" s="130"/>
      <c r="Q7" s="60" t="s">
        <v>43</v>
      </c>
      <c r="R7" s="33"/>
      <c r="S7" s="58" t="s">
        <v>84</v>
      </c>
      <c r="T7" s="130">
        <f>IF(S4="`",0,'16'!$H$26)</f>
        <v>0</v>
      </c>
      <c r="U7" s="130"/>
      <c r="V7" s="60" t="s">
        <v>43</v>
      </c>
      <c r="W7" s="33"/>
      <c r="X7" s="58" t="s">
        <v>84</v>
      </c>
      <c r="Y7" s="130">
        <f>IF(X4="`",0,'17'!$H$26)</f>
        <v>0</v>
      </c>
      <c r="Z7" s="130"/>
      <c r="AA7" s="60" t="s">
        <v>43</v>
      </c>
      <c r="AB7" s="23"/>
      <c r="AC7" s="33"/>
      <c r="AD7" s="58" t="s">
        <v>84</v>
      </c>
      <c r="AE7" s="130">
        <f>IF(AD4="`",0,'27'!$H$26)</f>
        <v>0</v>
      </c>
      <c r="AF7" s="130"/>
      <c r="AG7" s="60" t="s">
        <v>43</v>
      </c>
      <c r="AH7" s="24"/>
      <c r="AI7" s="58" t="s">
        <v>84</v>
      </c>
      <c r="AJ7" s="130">
        <f>IF(AI4="`",0,'28'!$H$26)</f>
        <v>0</v>
      </c>
      <c r="AK7" s="130"/>
      <c r="AL7" s="60" t="s">
        <v>43</v>
      </c>
      <c r="AM7" s="24"/>
      <c r="AN7" s="23"/>
      <c r="AP7" s="129"/>
      <c r="AQ7" s="129"/>
      <c r="AR7" s="129"/>
      <c r="AS7" s="129"/>
      <c r="AT7" s="129"/>
      <c r="AU7" s="129"/>
      <c r="AV7" s="129"/>
      <c r="AW7" s="129"/>
      <c r="AX7" s="129"/>
      <c r="AY7" s="129"/>
      <c r="AZ7" s="129"/>
    </row>
    <row r="8" spans="2:52" ht="5.0999999999999996" customHeight="1" x14ac:dyDescent="0.3">
      <c r="B8" s="23"/>
      <c r="C8" s="24"/>
      <c r="D8" s="29"/>
      <c r="E8" s="35"/>
      <c r="F8" s="35"/>
      <c r="G8" s="35"/>
      <c r="H8" s="35"/>
      <c r="I8" s="35"/>
      <c r="J8" s="35"/>
      <c r="K8" s="35"/>
      <c r="L8" s="43"/>
      <c r="M8" s="24"/>
      <c r="N8" s="29"/>
      <c r="O8" s="35"/>
      <c r="P8" s="35"/>
      <c r="Q8" s="35"/>
      <c r="R8" s="31"/>
      <c r="S8" s="35"/>
      <c r="T8" s="35"/>
      <c r="U8" s="35"/>
      <c r="V8" s="35"/>
      <c r="W8" s="31"/>
      <c r="X8" s="35"/>
      <c r="Y8" s="35"/>
      <c r="Z8" s="35"/>
      <c r="AA8" s="35"/>
      <c r="AB8" s="23"/>
      <c r="AC8" s="32"/>
      <c r="AD8" s="35"/>
      <c r="AE8" s="35"/>
      <c r="AF8" s="35"/>
      <c r="AG8" s="35"/>
      <c r="AH8" s="35"/>
      <c r="AI8" s="35"/>
      <c r="AJ8" s="35"/>
      <c r="AK8" s="30"/>
      <c r="AL8" s="24"/>
      <c r="AM8" s="24"/>
      <c r="AN8" s="23"/>
      <c r="AP8" s="129"/>
      <c r="AQ8" s="129"/>
      <c r="AR8" s="129"/>
      <c r="AS8" s="129"/>
      <c r="AT8" s="129"/>
      <c r="AU8" s="129"/>
      <c r="AV8" s="129"/>
      <c r="AW8" s="129"/>
      <c r="AX8" s="129"/>
      <c r="AY8" s="129"/>
      <c r="AZ8" s="129"/>
    </row>
    <row r="9" spans="2:52" ht="15" customHeight="1" x14ac:dyDescent="0.3">
      <c r="B9" s="23"/>
      <c r="C9" s="45" t="str">
        <f>IF('3'!$G$4="Active","¿","`")</f>
        <v>`</v>
      </c>
      <c r="D9" s="131"/>
      <c r="E9" s="131"/>
      <c r="F9" s="131"/>
      <c r="G9" s="24"/>
      <c r="H9" s="45" t="str">
        <f>IF('4'!$G$4="Active","¿","`")</f>
        <v>`</v>
      </c>
      <c r="I9" s="131"/>
      <c r="J9" s="131"/>
      <c r="K9" s="131"/>
      <c r="L9" s="43"/>
      <c r="M9" s="24"/>
      <c r="N9" s="45" t="str">
        <f>IF('18'!$G$4="Active","¿","`")</f>
        <v>`</v>
      </c>
      <c r="O9" s="131"/>
      <c r="P9" s="131"/>
      <c r="Q9" s="131"/>
      <c r="R9" s="33"/>
      <c r="S9" s="45" t="str">
        <f>IF('19'!$G$4="Active","¿","`")</f>
        <v>`</v>
      </c>
      <c r="T9" s="131"/>
      <c r="U9" s="131"/>
      <c r="V9" s="131"/>
      <c r="W9" s="33"/>
      <c r="X9" s="45" t="str">
        <f>IF('20'!$G$4="Active","¿","`")</f>
        <v>`</v>
      </c>
      <c r="Y9" s="131"/>
      <c r="Z9" s="131"/>
      <c r="AA9" s="131"/>
      <c r="AB9" s="23"/>
      <c r="AC9" s="33"/>
      <c r="AD9" s="45" t="str">
        <f>IF('29'!$G$4="Active","¿","`")</f>
        <v>`</v>
      </c>
      <c r="AE9" s="131"/>
      <c r="AF9" s="131"/>
      <c r="AG9" s="131"/>
      <c r="AH9" s="24"/>
      <c r="AI9" s="45" t="str">
        <f>IF('30'!$G$4="Active","¿","`")</f>
        <v>`</v>
      </c>
      <c r="AJ9" s="131"/>
      <c r="AK9" s="131"/>
      <c r="AL9" s="131"/>
      <c r="AM9" s="24"/>
      <c r="AN9" s="23"/>
      <c r="AP9" s="129"/>
      <c r="AQ9" s="129"/>
      <c r="AR9" s="129"/>
      <c r="AS9" s="129"/>
      <c r="AT9" s="129"/>
      <c r="AU9" s="129"/>
      <c r="AV9" s="129"/>
      <c r="AW9" s="129"/>
      <c r="AX9" s="129"/>
      <c r="AY9" s="129"/>
      <c r="AZ9" s="129"/>
    </row>
    <row r="10" spans="2:52" x14ac:dyDescent="0.3">
      <c r="B10" s="23"/>
      <c r="C10" s="61" t="s">
        <v>85</v>
      </c>
      <c r="D10" s="130">
        <f>IF(C9="`",0,'3'!$H$23)</f>
        <v>0</v>
      </c>
      <c r="E10" s="130"/>
      <c r="F10" s="130"/>
      <c r="G10" s="24"/>
      <c r="H10" s="61" t="s">
        <v>85</v>
      </c>
      <c r="I10" s="130">
        <f>IF(H9="`",0,'4'!$H$23)</f>
        <v>0</v>
      </c>
      <c r="J10" s="130"/>
      <c r="K10" s="130"/>
      <c r="L10" s="43"/>
      <c r="M10" s="24"/>
      <c r="N10" s="61" t="s">
        <v>85</v>
      </c>
      <c r="O10" s="130">
        <f>IF(N9="`",0,'18'!$H$23)</f>
        <v>0</v>
      </c>
      <c r="P10" s="130"/>
      <c r="Q10" s="130"/>
      <c r="R10" s="33"/>
      <c r="S10" s="61" t="s">
        <v>85</v>
      </c>
      <c r="T10" s="130">
        <f>IF(S9="`",0,'19'!$H$23)</f>
        <v>0</v>
      </c>
      <c r="U10" s="130"/>
      <c r="V10" s="130"/>
      <c r="W10" s="33"/>
      <c r="X10" s="61" t="s">
        <v>85</v>
      </c>
      <c r="Y10" s="130">
        <f>IF(X9="`",0,'20'!$H$23)</f>
        <v>0</v>
      </c>
      <c r="Z10" s="130"/>
      <c r="AA10" s="130"/>
      <c r="AB10" s="23"/>
      <c r="AC10" s="33"/>
      <c r="AD10" s="61" t="s">
        <v>85</v>
      </c>
      <c r="AE10" s="130">
        <f>IF(AD9="`",0,'29'!$H$23)</f>
        <v>0</v>
      </c>
      <c r="AF10" s="130"/>
      <c r="AG10" s="130"/>
      <c r="AH10" s="24"/>
      <c r="AI10" s="61" t="s">
        <v>85</v>
      </c>
      <c r="AJ10" s="130">
        <f>IF(AI9="`",0,'30'!$H$23)</f>
        <v>0</v>
      </c>
      <c r="AK10" s="130"/>
      <c r="AL10" s="130"/>
      <c r="AM10" s="24"/>
      <c r="AN10" s="23"/>
      <c r="AP10" s="129"/>
      <c r="AQ10" s="129"/>
      <c r="AR10" s="129"/>
      <c r="AS10" s="129"/>
      <c r="AT10" s="129"/>
      <c r="AU10" s="129"/>
      <c r="AV10" s="129"/>
      <c r="AW10" s="129"/>
      <c r="AX10" s="129"/>
      <c r="AY10" s="129"/>
      <c r="AZ10" s="129"/>
    </row>
    <row r="11" spans="2:52" x14ac:dyDescent="0.3">
      <c r="B11" s="23"/>
      <c r="C11" s="59" t="s">
        <v>83</v>
      </c>
      <c r="D11" s="130">
        <f>IF(C9="`",0,'3'!$H$25)</f>
        <v>0</v>
      </c>
      <c r="E11" s="130"/>
      <c r="F11" s="60" t="s">
        <v>43</v>
      </c>
      <c r="G11" s="24"/>
      <c r="H11" s="59" t="s">
        <v>83</v>
      </c>
      <c r="I11" s="130">
        <f>IF(H9="`",0,'4'!$H$25)</f>
        <v>0</v>
      </c>
      <c r="J11" s="130"/>
      <c r="K11" s="60" t="s">
        <v>43</v>
      </c>
      <c r="L11" s="43"/>
      <c r="M11" s="24"/>
      <c r="N11" s="59" t="s">
        <v>83</v>
      </c>
      <c r="O11" s="130">
        <f>IF(N9="`",0,'18'!$H$25)</f>
        <v>0</v>
      </c>
      <c r="P11" s="130"/>
      <c r="Q11" s="60" t="s">
        <v>43</v>
      </c>
      <c r="R11" s="33"/>
      <c r="S11" s="59" t="s">
        <v>83</v>
      </c>
      <c r="T11" s="130">
        <f>IF(S9="`",0,'19'!$H$25)</f>
        <v>0</v>
      </c>
      <c r="U11" s="130"/>
      <c r="V11" s="60" t="s">
        <v>43</v>
      </c>
      <c r="W11" s="33"/>
      <c r="X11" s="59" t="s">
        <v>83</v>
      </c>
      <c r="Y11" s="130">
        <f>IF(X9="`",0,'20'!$H$25)</f>
        <v>0</v>
      </c>
      <c r="Z11" s="130"/>
      <c r="AA11" s="60" t="s">
        <v>43</v>
      </c>
      <c r="AB11" s="23"/>
      <c r="AC11" s="33"/>
      <c r="AD11" s="59" t="s">
        <v>83</v>
      </c>
      <c r="AE11" s="130">
        <f>IF(AD9="`",0,'29'!$H$25)</f>
        <v>0</v>
      </c>
      <c r="AF11" s="130"/>
      <c r="AG11" s="60" t="s">
        <v>43</v>
      </c>
      <c r="AH11" s="24"/>
      <c r="AI11" s="59" t="s">
        <v>83</v>
      </c>
      <c r="AJ11" s="130">
        <f>IF(AI9="`",0,'30'!$H$25)</f>
        <v>0</v>
      </c>
      <c r="AK11" s="130"/>
      <c r="AL11" s="60" t="s">
        <v>43</v>
      </c>
      <c r="AM11" s="24"/>
      <c r="AN11" s="23"/>
      <c r="AP11" s="129"/>
      <c r="AQ11" s="129"/>
      <c r="AR11" s="129"/>
      <c r="AS11" s="129"/>
      <c r="AT11" s="129"/>
      <c r="AU11" s="129"/>
      <c r="AV11" s="129"/>
      <c r="AW11" s="129"/>
      <c r="AX11" s="129"/>
      <c r="AY11" s="129"/>
      <c r="AZ11" s="129"/>
    </row>
    <row r="12" spans="2:52" x14ac:dyDescent="0.3">
      <c r="B12" s="23"/>
      <c r="C12" s="58" t="s">
        <v>84</v>
      </c>
      <c r="D12" s="130">
        <f>IF(C9="`",0,'3'!$H$26)</f>
        <v>0</v>
      </c>
      <c r="E12" s="130"/>
      <c r="F12" s="60" t="s">
        <v>43</v>
      </c>
      <c r="G12" s="24"/>
      <c r="H12" s="58" t="s">
        <v>84</v>
      </c>
      <c r="I12" s="130">
        <f>IF(H9="`",0,'4'!$H$26)</f>
        <v>0</v>
      </c>
      <c r="J12" s="130"/>
      <c r="K12" s="60" t="s">
        <v>43</v>
      </c>
      <c r="L12" s="43"/>
      <c r="M12" s="24"/>
      <c r="N12" s="58" t="s">
        <v>84</v>
      </c>
      <c r="O12" s="130">
        <f>IF(N9="`",0,'18'!$H$26)</f>
        <v>0</v>
      </c>
      <c r="P12" s="130"/>
      <c r="Q12" s="60" t="s">
        <v>43</v>
      </c>
      <c r="R12" s="33"/>
      <c r="S12" s="58" t="s">
        <v>84</v>
      </c>
      <c r="T12" s="130">
        <f>IF(S9="`",0,'19'!$H$26)</f>
        <v>0</v>
      </c>
      <c r="U12" s="130"/>
      <c r="V12" s="60" t="s">
        <v>43</v>
      </c>
      <c r="W12" s="33"/>
      <c r="X12" s="58" t="s">
        <v>84</v>
      </c>
      <c r="Y12" s="130">
        <f>IF(X9="`",0,'20'!$H$26)</f>
        <v>0</v>
      </c>
      <c r="Z12" s="130"/>
      <c r="AA12" s="60" t="s">
        <v>43</v>
      </c>
      <c r="AB12" s="23"/>
      <c r="AC12" s="33"/>
      <c r="AD12" s="58" t="s">
        <v>84</v>
      </c>
      <c r="AE12" s="130">
        <f>IF(AD9="`",0,'29'!$H$26)</f>
        <v>0</v>
      </c>
      <c r="AF12" s="130"/>
      <c r="AG12" s="60" t="s">
        <v>43</v>
      </c>
      <c r="AH12" s="24"/>
      <c r="AI12" s="58" t="s">
        <v>84</v>
      </c>
      <c r="AJ12" s="130">
        <f>IF(AI9="`",0,'30'!$H$26)</f>
        <v>0</v>
      </c>
      <c r="AK12" s="130"/>
      <c r="AL12" s="60" t="s">
        <v>43</v>
      </c>
      <c r="AM12" s="24"/>
      <c r="AN12" s="23"/>
      <c r="AP12" s="129"/>
      <c r="AQ12" s="129"/>
      <c r="AR12" s="129"/>
      <c r="AS12" s="129"/>
      <c r="AT12" s="129"/>
      <c r="AU12" s="129"/>
      <c r="AV12" s="129"/>
      <c r="AW12" s="129"/>
      <c r="AX12" s="129"/>
      <c r="AY12" s="129"/>
      <c r="AZ12" s="129"/>
    </row>
    <row r="13" spans="2:52" x14ac:dyDescent="0.3">
      <c r="B13" s="23"/>
      <c r="C13" s="44"/>
      <c r="D13" s="44"/>
      <c r="E13" s="44"/>
      <c r="F13" s="44"/>
      <c r="G13" s="44"/>
      <c r="H13" s="44"/>
      <c r="I13" s="44"/>
      <c r="J13" s="44"/>
      <c r="K13" s="44"/>
      <c r="L13" s="33"/>
      <c r="M13" s="44"/>
      <c r="N13" s="44"/>
      <c r="O13" s="44"/>
      <c r="P13" s="44"/>
      <c r="Q13" s="44"/>
      <c r="R13" s="33"/>
      <c r="S13" s="44"/>
      <c r="T13" s="44"/>
      <c r="U13" s="44"/>
      <c r="V13" s="44"/>
      <c r="W13" s="33"/>
      <c r="X13" s="44"/>
      <c r="Y13" s="44"/>
      <c r="Z13" s="44"/>
      <c r="AA13" s="44"/>
      <c r="AB13" s="44"/>
      <c r="AC13" s="33"/>
      <c r="AD13" s="44"/>
      <c r="AE13" s="44"/>
      <c r="AF13" s="44"/>
      <c r="AG13" s="44"/>
      <c r="AH13" s="44"/>
      <c r="AI13" s="44"/>
      <c r="AJ13" s="44"/>
      <c r="AL13" s="44"/>
      <c r="AM13" s="24"/>
      <c r="AN13" s="23"/>
      <c r="AP13" s="129"/>
      <c r="AQ13" s="129"/>
      <c r="AR13" s="129"/>
      <c r="AS13" s="129"/>
      <c r="AT13" s="129"/>
      <c r="AU13" s="129"/>
      <c r="AV13" s="129"/>
      <c r="AW13" s="129"/>
      <c r="AX13" s="129"/>
      <c r="AY13" s="129"/>
      <c r="AZ13" s="129"/>
    </row>
    <row r="14" spans="2:52" ht="5.0999999999999996" customHeight="1" x14ac:dyDescent="0.3">
      <c r="B14" s="23"/>
      <c r="C14" s="24"/>
      <c r="D14" s="24"/>
      <c r="E14" s="24"/>
      <c r="F14" s="24"/>
      <c r="G14" s="24"/>
      <c r="H14" s="24"/>
      <c r="I14" s="24"/>
      <c r="J14" s="24"/>
      <c r="K14" s="24"/>
      <c r="L14" s="33"/>
      <c r="M14" s="24"/>
      <c r="N14" s="24"/>
      <c r="O14" s="24"/>
      <c r="P14" s="24"/>
      <c r="Q14" s="24"/>
      <c r="R14" s="33"/>
      <c r="S14" s="24"/>
      <c r="T14" s="24"/>
      <c r="U14" s="24"/>
      <c r="V14" s="24"/>
      <c r="W14" s="33"/>
      <c r="X14" s="24"/>
      <c r="Y14" s="24"/>
      <c r="Z14" s="24"/>
      <c r="AA14" s="24"/>
      <c r="AB14" s="66"/>
      <c r="AC14" s="33"/>
      <c r="AD14" s="24"/>
      <c r="AE14" s="24"/>
      <c r="AF14" s="24"/>
      <c r="AG14" s="24"/>
      <c r="AH14" s="24"/>
      <c r="AI14" s="24"/>
      <c r="AJ14" s="24"/>
      <c r="AK14" s="24"/>
      <c r="AL14" s="24"/>
      <c r="AM14" s="24"/>
      <c r="AN14" s="23"/>
      <c r="AP14" s="129"/>
      <c r="AQ14" s="129"/>
      <c r="AR14" s="129"/>
      <c r="AS14" s="129"/>
      <c r="AT14" s="129"/>
      <c r="AU14" s="129"/>
      <c r="AV14" s="129"/>
      <c r="AW14" s="129"/>
      <c r="AX14" s="129"/>
      <c r="AY14" s="129"/>
      <c r="AZ14" s="129"/>
    </row>
    <row r="15" spans="2:52" ht="15" customHeight="1" x14ac:dyDescent="0.3">
      <c r="B15" s="23"/>
      <c r="C15" s="45" t="str">
        <f>IF('5'!$G$4="Active","¿","`")</f>
        <v>`</v>
      </c>
      <c r="D15" s="131"/>
      <c r="E15" s="131"/>
      <c r="F15" s="131"/>
      <c r="G15" s="24"/>
      <c r="H15" s="45" t="str">
        <f>IF('6'!$G$4="Active","¿","`")</f>
        <v>`</v>
      </c>
      <c r="I15" s="131"/>
      <c r="J15" s="131"/>
      <c r="K15" s="131"/>
      <c r="L15" s="33"/>
      <c r="M15" s="24"/>
      <c r="N15" s="158" t="s">
        <v>86</v>
      </c>
      <c r="O15" s="158"/>
      <c r="P15" s="158"/>
      <c r="Q15" s="139" t="s">
        <v>98</v>
      </c>
      <c r="R15" s="140"/>
      <c r="S15" s="140"/>
      <c r="T15" s="141"/>
      <c r="U15" s="158" t="s">
        <v>7</v>
      </c>
      <c r="V15" s="158"/>
      <c r="W15" s="158"/>
      <c r="X15" s="158"/>
      <c r="Y15" s="103" t="s">
        <v>8</v>
      </c>
      <c r="Z15" s="103"/>
      <c r="AA15" s="103"/>
      <c r="AB15" s="23"/>
      <c r="AC15" s="33"/>
      <c r="AD15" s="45" t="str">
        <f>IF('31'!$G$4="Active","¿","`")</f>
        <v>`</v>
      </c>
      <c r="AE15" s="131"/>
      <c r="AF15" s="131"/>
      <c r="AG15" s="131"/>
      <c r="AH15" s="24"/>
      <c r="AI15" s="45" t="str">
        <f>IF('32'!$G$4="Active","¿","`")</f>
        <v>`</v>
      </c>
      <c r="AJ15" s="131"/>
      <c r="AK15" s="131"/>
      <c r="AL15" s="131"/>
      <c r="AM15" s="24"/>
      <c r="AN15" s="23"/>
      <c r="AP15" s="129"/>
      <c r="AQ15" s="129"/>
      <c r="AR15" s="129"/>
      <c r="AS15" s="129"/>
      <c r="AT15" s="129"/>
      <c r="AU15" s="129"/>
      <c r="AV15" s="129"/>
      <c r="AW15" s="129"/>
      <c r="AX15" s="129"/>
      <c r="AY15" s="129"/>
      <c r="AZ15" s="129"/>
    </row>
    <row r="16" spans="2:52" x14ac:dyDescent="0.3">
      <c r="B16" s="23"/>
      <c r="C16" s="61" t="s">
        <v>85</v>
      </c>
      <c r="D16" s="130">
        <f>IF(C15="`",0,'5'!$H$23)</f>
        <v>0</v>
      </c>
      <c r="E16" s="130"/>
      <c r="F16" s="130"/>
      <c r="G16" s="24"/>
      <c r="H16" s="61" t="s">
        <v>85</v>
      </c>
      <c r="I16" s="130">
        <f>IF(H15="`",0,'6'!$H$23)</f>
        <v>0</v>
      </c>
      <c r="J16" s="130"/>
      <c r="K16" s="130"/>
      <c r="L16" s="31"/>
      <c r="M16" s="23"/>
      <c r="N16" s="142" t="s">
        <v>89</v>
      </c>
      <c r="O16" s="142"/>
      <c r="P16" s="142"/>
      <c r="Q16" s="143">
        <f>40-COUNTIF(C4,"`")-COUNTIF(H4,"`")-COUNTIF(C9,"`")-COUNTIF(H9,"`")-COUNTIF(C15,"`")-COUNTIF(H15,"`")-COUNTIF(C20,"`")-COUNTIF(H20,"`")-COUNTIF(C25,"`")-COUNTIF(H25,"`")-COUNTIF(C31,"`")-COUNTIF(H31,"`")-COUNTIF(C36,"`")-COUNTIF(H36,"`")-COUNTIF(N4,"`")-COUNTIF(S4,"`")-COUNTIF(X4,"`")-COUNTIF(N9,"`")-COUNTIF(S9,"`")-COUNTIF(X9,"`")-COUNTIF(N31,"`")-COUNTIF(S31,"`")-COUNTIF(X31,"`")-COUNTIF(N36,"`")-COUNTIF(S36,"`")-COUNTIF(X36,"`")-COUNTIF(AD4,"`")-COUNTIF(AI4,"`")-COUNTIF(AD9,"`")-COUNTIF(AI9,"`")-COUNTIF(AD15,"`")-COUNTIF(AI15,"`")-COUNTIF(AD20,"`")-COUNTIF(AI20,"`")-COUNTIF(AD25,"`")-COUNTIF(AI25,"`")-COUNTIF(AD31,"`")-COUNTIF(AI31,"`")-COUNTIF(AD36,"`")-COUNTIF(AI36,"`")</f>
        <v>0</v>
      </c>
      <c r="R16" s="143"/>
      <c r="S16" s="143"/>
      <c r="T16" s="143"/>
      <c r="U16" s="24"/>
      <c r="V16" s="24"/>
      <c r="W16" s="24"/>
      <c r="X16" s="24"/>
      <c r="Y16" s="24"/>
      <c r="Z16" s="24"/>
      <c r="AA16" s="22"/>
      <c r="AB16" s="23"/>
      <c r="AC16" s="33"/>
      <c r="AD16" s="61" t="s">
        <v>85</v>
      </c>
      <c r="AE16" s="130">
        <f>IF(AD15="`",0,'31'!$H$23)</f>
        <v>0</v>
      </c>
      <c r="AF16" s="130"/>
      <c r="AG16" s="130"/>
      <c r="AH16" s="24"/>
      <c r="AI16" s="61" t="s">
        <v>85</v>
      </c>
      <c r="AJ16" s="130">
        <f>IF(AI15="`",0,'32'!$H$23)</f>
        <v>0</v>
      </c>
      <c r="AK16" s="130"/>
      <c r="AL16" s="130"/>
      <c r="AM16" s="24"/>
      <c r="AN16" s="23"/>
      <c r="AP16" s="129"/>
      <c r="AQ16" s="129"/>
      <c r="AR16" s="129"/>
      <c r="AS16" s="129"/>
      <c r="AT16" s="129"/>
      <c r="AU16" s="129"/>
      <c r="AV16" s="129"/>
      <c r="AW16" s="129"/>
      <c r="AX16" s="129"/>
      <c r="AY16" s="129"/>
      <c r="AZ16" s="129"/>
    </row>
    <row r="17" spans="2:58" x14ac:dyDescent="0.3">
      <c r="B17" s="23"/>
      <c r="C17" s="59" t="s">
        <v>83</v>
      </c>
      <c r="D17" s="130">
        <f>IF(C15="`",0,'5'!$H$25)</f>
        <v>0</v>
      </c>
      <c r="E17" s="130"/>
      <c r="F17" s="60" t="s">
        <v>43</v>
      </c>
      <c r="G17" s="24"/>
      <c r="H17" s="59" t="s">
        <v>83</v>
      </c>
      <c r="I17" s="130">
        <f>IF(H15="`",0,'6'!$H$25)</f>
        <v>0</v>
      </c>
      <c r="J17" s="130"/>
      <c r="K17" s="60" t="s">
        <v>43</v>
      </c>
      <c r="L17" s="31"/>
      <c r="M17" s="23"/>
      <c r="N17" s="144" t="s">
        <v>90</v>
      </c>
      <c r="O17" s="144"/>
      <c r="P17" s="144"/>
      <c r="Q17" s="144"/>
      <c r="R17" s="144"/>
      <c r="S17" s="144"/>
      <c r="T17" s="144"/>
      <c r="U17" s="144"/>
      <c r="V17" s="144"/>
      <c r="W17" s="144"/>
      <c r="X17" s="144"/>
      <c r="Y17" s="144"/>
      <c r="Z17" s="144"/>
      <c r="AA17" s="144"/>
      <c r="AB17" s="23"/>
      <c r="AC17" s="33"/>
      <c r="AD17" s="59" t="s">
        <v>83</v>
      </c>
      <c r="AE17" s="130">
        <f>IF(AD15="`",0,'31'!$H$25)</f>
        <v>0</v>
      </c>
      <c r="AF17" s="130"/>
      <c r="AG17" s="60" t="s">
        <v>43</v>
      </c>
      <c r="AH17" s="24"/>
      <c r="AI17" s="59" t="s">
        <v>83</v>
      </c>
      <c r="AJ17" s="130">
        <f>IF(AI15="`",0,'32'!$H$25)</f>
        <v>0</v>
      </c>
      <c r="AK17" s="130"/>
      <c r="AL17" s="60" t="s">
        <v>43</v>
      </c>
      <c r="AM17" s="24"/>
      <c r="AN17" s="23"/>
      <c r="AP17" s="129"/>
      <c r="AQ17" s="129"/>
      <c r="AR17" s="129"/>
      <c r="AS17" s="129"/>
      <c r="AT17" s="129"/>
      <c r="AU17" s="129"/>
      <c r="AV17" s="129"/>
      <c r="AW17" s="129"/>
      <c r="AX17" s="129"/>
      <c r="AY17" s="129"/>
      <c r="AZ17" s="129"/>
    </row>
    <row r="18" spans="2:58" x14ac:dyDescent="0.3">
      <c r="B18" s="23"/>
      <c r="C18" s="58" t="s">
        <v>84</v>
      </c>
      <c r="D18" s="138">
        <f>IF(C15="`",0,'5'!$H$26)</f>
        <v>0</v>
      </c>
      <c r="E18" s="138"/>
      <c r="F18" s="46" t="s">
        <v>43</v>
      </c>
      <c r="G18" s="24"/>
      <c r="H18" s="47" t="s">
        <v>84</v>
      </c>
      <c r="I18" s="138">
        <f>IF(H15="`",0,'6'!$H$26)</f>
        <v>0</v>
      </c>
      <c r="J18" s="138"/>
      <c r="K18" s="46" t="s">
        <v>43</v>
      </c>
      <c r="L18" s="31"/>
      <c r="M18" s="23"/>
      <c r="N18" s="116" t="s">
        <v>87</v>
      </c>
      <c r="O18" s="154"/>
      <c r="P18" s="117"/>
      <c r="Q18" s="149">
        <f>VLOOKUP($Y$15,'Equation Master'!$E$35:$G$43,3,FALSE)</f>
        <v>1400</v>
      </c>
      <c r="R18" s="150"/>
      <c r="S18" s="150"/>
      <c r="T18" s="134" t="s">
        <v>43</v>
      </c>
      <c r="U18" s="134"/>
      <c r="V18" s="149">
        <f>VLOOKUP($Y$15,'Equation Master'!$E$25:$G$32,3,FALSE)</f>
        <v>1500</v>
      </c>
      <c r="W18" s="150"/>
      <c r="X18" s="150"/>
      <c r="Y18" s="157" t="s">
        <v>88</v>
      </c>
      <c r="Z18" s="157"/>
      <c r="AA18" s="157"/>
      <c r="AB18" s="23"/>
      <c r="AC18" s="33"/>
      <c r="AD18" s="58" t="s">
        <v>84</v>
      </c>
      <c r="AE18" s="130">
        <f>IF(AD15="`",0,'31'!$H$26)</f>
        <v>0</v>
      </c>
      <c r="AF18" s="130"/>
      <c r="AG18" s="46" t="s">
        <v>43</v>
      </c>
      <c r="AH18" s="24"/>
      <c r="AI18" s="47" t="s">
        <v>84</v>
      </c>
      <c r="AJ18" s="138">
        <f>IF(AI15="`",0,'32'!$H$26)</f>
        <v>0</v>
      </c>
      <c r="AK18" s="138"/>
      <c r="AL18" s="60" t="s">
        <v>43</v>
      </c>
      <c r="AM18" s="24"/>
      <c r="AN18" s="23"/>
      <c r="AP18" s="129"/>
      <c r="AQ18" s="129"/>
      <c r="AR18" s="129"/>
      <c r="AS18" s="129"/>
      <c r="AT18" s="129"/>
      <c r="AU18" s="129"/>
      <c r="AV18" s="129"/>
      <c r="AW18" s="129"/>
      <c r="AX18" s="129"/>
      <c r="AY18" s="129"/>
      <c r="AZ18" s="129"/>
    </row>
    <row r="19" spans="2:58" ht="5.0999999999999996" customHeight="1" x14ac:dyDescent="0.3">
      <c r="B19" s="23"/>
      <c r="C19" s="24"/>
      <c r="D19" s="93"/>
      <c r="E19" s="97"/>
      <c r="F19" s="97"/>
      <c r="G19" s="98"/>
      <c r="H19" s="97"/>
      <c r="I19" s="97"/>
      <c r="J19" s="97"/>
      <c r="K19" s="97"/>
      <c r="L19" s="31"/>
      <c r="M19" s="30"/>
      <c r="N19" s="145"/>
      <c r="O19" s="146"/>
      <c r="P19" s="146"/>
      <c r="Q19" s="146"/>
      <c r="R19" s="146"/>
      <c r="S19" s="146"/>
      <c r="T19" s="146"/>
      <c r="U19" s="146"/>
      <c r="V19" s="146"/>
      <c r="W19" s="146"/>
      <c r="X19" s="146"/>
      <c r="Y19" s="146"/>
      <c r="Z19" s="146"/>
      <c r="AA19" s="147"/>
      <c r="AB19" s="29"/>
      <c r="AC19" s="31"/>
      <c r="AD19" s="35"/>
      <c r="AE19" s="35"/>
      <c r="AF19" s="35"/>
      <c r="AG19" s="97"/>
      <c r="AH19" s="98"/>
      <c r="AI19" s="97"/>
      <c r="AJ19" s="97"/>
      <c r="AK19" s="94"/>
      <c r="AL19" s="24"/>
      <c r="AM19" s="24"/>
      <c r="AN19" s="23"/>
      <c r="AP19" s="129"/>
      <c r="AQ19" s="129"/>
      <c r="AR19" s="129"/>
      <c r="AS19" s="129"/>
      <c r="AT19" s="129"/>
      <c r="AU19" s="129"/>
      <c r="AV19" s="129"/>
      <c r="AW19" s="129"/>
      <c r="AX19" s="129"/>
      <c r="AY19" s="129"/>
      <c r="AZ19" s="129"/>
    </row>
    <row r="20" spans="2:58" ht="15" customHeight="1" x14ac:dyDescent="0.3">
      <c r="B20" s="23"/>
      <c r="C20" s="45" t="str">
        <f>IF('7'!$G$4="Active","¿","`")</f>
        <v>`</v>
      </c>
      <c r="D20" s="131"/>
      <c r="E20" s="131"/>
      <c r="F20" s="131"/>
      <c r="G20" s="95"/>
      <c r="H20" s="76" t="str">
        <f>IF('8'!$G$4="Active","¿","`")</f>
        <v>`</v>
      </c>
      <c r="I20" s="131"/>
      <c r="J20" s="131"/>
      <c r="K20" s="131"/>
      <c r="L20" s="31"/>
      <c r="M20" s="38"/>
      <c r="N20" s="148" t="s">
        <v>91</v>
      </c>
      <c r="O20" s="148"/>
      <c r="P20" s="148"/>
      <c r="Q20" s="148"/>
      <c r="R20" s="148"/>
      <c r="S20" s="148"/>
      <c r="T20" s="148"/>
      <c r="U20" s="148"/>
      <c r="V20" s="148"/>
      <c r="W20" s="148"/>
      <c r="X20" s="148"/>
      <c r="Y20" s="148"/>
      <c r="Z20" s="148"/>
      <c r="AA20" s="148"/>
      <c r="AB20" s="23"/>
      <c r="AC20" s="33"/>
      <c r="AD20" s="45" t="str">
        <f>IF('33'!$G$4="Active","¿","`")</f>
        <v>`</v>
      </c>
      <c r="AE20" s="131"/>
      <c r="AF20" s="131"/>
      <c r="AG20" s="131"/>
      <c r="AH20" s="95"/>
      <c r="AI20" s="45" t="str">
        <f>IF('34'!$G$4="Active","¿","`")</f>
        <v>`</v>
      </c>
      <c r="AJ20" s="131"/>
      <c r="AK20" s="131"/>
      <c r="AL20" s="131"/>
      <c r="AM20" s="24"/>
      <c r="AN20" s="23"/>
      <c r="AP20" s="129"/>
      <c r="AQ20" s="129"/>
      <c r="AR20" s="129"/>
      <c r="AS20" s="129"/>
      <c r="AT20" s="129"/>
      <c r="AU20" s="129"/>
      <c r="AV20" s="129"/>
      <c r="AW20" s="129"/>
      <c r="AX20" s="129"/>
      <c r="AY20" s="129"/>
      <c r="AZ20" s="129"/>
    </row>
    <row r="21" spans="2:58" x14ac:dyDescent="0.3">
      <c r="B21" s="23"/>
      <c r="C21" s="61" t="s">
        <v>85</v>
      </c>
      <c r="D21" s="130">
        <f>IF(C20="`",0,'7'!$H$23)</f>
        <v>0</v>
      </c>
      <c r="E21" s="130"/>
      <c r="F21" s="130"/>
      <c r="G21" s="95"/>
      <c r="H21" s="61" t="s">
        <v>85</v>
      </c>
      <c r="I21" s="130">
        <f>IF(H20="`",0,'8'!$H$23)</f>
        <v>0</v>
      </c>
      <c r="J21" s="130"/>
      <c r="K21" s="130"/>
      <c r="L21" s="31"/>
      <c r="M21" s="38"/>
      <c r="N21" s="116" t="s">
        <v>87</v>
      </c>
      <c r="O21" s="154"/>
      <c r="P21" s="117"/>
      <c r="Q21" s="155">
        <f>SUM(D6,I6,D11,I11,D17,I17,D22,I22,D27,I27,D33,I33,D38,I38,O6,T6,Y6,O11,T11,Y11,O33,T33,Y33,O38,T38,Y38,AE6,AJ6,AE11,AJ11,AE17,AJ17,AE22,AJ22,AE27,AJ27,AE33,AJ33,AE38,AJ38)</f>
        <v>0</v>
      </c>
      <c r="R21" s="156"/>
      <c r="S21" s="156"/>
      <c r="T21" s="134" t="s">
        <v>43</v>
      </c>
      <c r="U21" s="134"/>
      <c r="V21" s="155">
        <f>SUM(D7,I7,D12,I12,D18,I18,D23,I23,D28,I28,D34,I34,D39,I39,O7,T7,Y7,O12,T12,Y12,O34,T34,Y34,O39,T39,Y39,AE7,AJ7,AE12,AJ12,AE18,AJ18,AE23,AJ23,AE28,AJ28,AE34,AJ34,AE39,AJ39)</f>
        <v>0</v>
      </c>
      <c r="W21" s="156"/>
      <c r="X21" s="156"/>
      <c r="Y21" s="157" t="s">
        <v>88</v>
      </c>
      <c r="Z21" s="157"/>
      <c r="AA21" s="157"/>
      <c r="AB21" s="23"/>
      <c r="AC21" s="33"/>
      <c r="AD21" s="90" t="s">
        <v>85</v>
      </c>
      <c r="AE21" s="130">
        <f>IF(AD20="`",0,'33'!$H$23)</f>
        <v>0</v>
      </c>
      <c r="AF21" s="130"/>
      <c r="AG21" s="130"/>
      <c r="AH21" s="95"/>
      <c r="AI21" s="90" t="s">
        <v>85</v>
      </c>
      <c r="AJ21" s="130">
        <f>IF(AI20="`",0,'34'!$H$23)</f>
        <v>0</v>
      </c>
      <c r="AK21" s="130"/>
      <c r="AL21" s="130"/>
      <c r="AM21" s="24"/>
      <c r="AN21" s="23"/>
      <c r="AP21" s="129"/>
      <c r="AQ21" s="129"/>
      <c r="AR21" s="129"/>
      <c r="AS21" s="129"/>
      <c r="AT21" s="129"/>
      <c r="AU21" s="129"/>
      <c r="AV21" s="129"/>
      <c r="AW21" s="129"/>
      <c r="AX21" s="129"/>
      <c r="AY21" s="129"/>
      <c r="AZ21" s="129"/>
    </row>
    <row r="22" spans="2:58" x14ac:dyDescent="0.3">
      <c r="B22" s="23"/>
      <c r="C22" s="59" t="s">
        <v>83</v>
      </c>
      <c r="D22" s="130">
        <f>IF(C20="`",0,'7'!$H$25)</f>
        <v>0</v>
      </c>
      <c r="E22" s="130"/>
      <c r="F22" s="60" t="s">
        <v>43</v>
      </c>
      <c r="G22" s="95"/>
      <c r="H22" s="59" t="s">
        <v>83</v>
      </c>
      <c r="I22" s="130">
        <f>IF(H20="`",0,'8'!$H$25)</f>
        <v>0</v>
      </c>
      <c r="J22" s="130"/>
      <c r="K22" s="60" t="s">
        <v>43</v>
      </c>
      <c r="L22" s="31"/>
      <c r="M22" s="38"/>
      <c r="N22" s="23"/>
      <c r="O22" s="24"/>
      <c r="P22" s="24"/>
      <c r="Q22" s="132">
        <f>Q21/Q18</f>
        <v>0</v>
      </c>
      <c r="R22" s="133"/>
      <c r="S22" s="133"/>
      <c r="T22" s="134" t="s">
        <v>65</v>
      </c>
      <c r="U22" s="134"/>
      <c r="V22" s="132">
        <f>V21/V18</f>
        <v>0</v>
      </c>
      <c r="W22" s="133"/>
      <c r="X22" s="133"/>
      <c r="Y22" s="24"/>
      <c r="Z22" s="24"/>
      <c r="AA22" s="25"/>
      <c r="AB22" s="23"/>
      <c r="AC22" s="33"/>
      <c r="AD22" s="88" t="s">
        <v>83</v>
      </c>
      <c r="AE22" s="130">
        <f>IF(AD20="`",0,'33'!$H$25)</f>
        <v>0</v>
      </c>
      <c r="AF22" s="130"/>
      <c r="AG22" s="89" t="s">
        <v>43</v>
      </c>
      <c r="AH22" s="95"/>
      <c r="AI22" s="88" t="s">
        <v>83</v>
      </c>
      <c r="AJ22" s="130">
        <f>IF(AI20="`",0,'34'!$H$25)</f>
        <v>0</v>
      </c>
      <c r="AK22" s="130"/>
      <c r="AL22" s="89" t="s">
        <v>43</v>
      </c>
      <c r="AM22" s="24"/>
      <c r="AN22" s="23"/>
      <c r="AP22" s="129"/>
      <c r="AQ22" s="129"/>
      <c r="AR22" s="129"/>
      <c r="AS22" s="129"/>
      <c r="AT22" s="129"/>
      <c r="AU22" s="129"/>
      <c r="AV22" s="129"/>
      <c r="AW22" s="129"/>
      <c r="AX22" s="129"/>
      <c r="AY22" s="129"/>
      <c r="AZ22" s="129"/>
      <c r="BA22" s="99"/>
      <c r="BB22" s="99"/>
      <c r="BC22" s="99"/>
      <c r="BD22" s="99"/>
      <c r="BE22" s="99"/>
      <c r="BF22" s="99"/>
    </row>
    <row r="23" spans="2:58" x14ac:dyDescent="0.3">
      <c r="B23" s="23"/>
      <c r="C23" s="58" t="s">
        <v>84</v>
      </c>
      <c r="D23" s="130">
        <f>IF(C20="`",0,'7'!$H$26)</f>
        <v>0</v>
      </c>
      <c r="E23" s="130"/>
      <c r="F23" s="60" t="s">
        <v>43</v>
      </c>
      <c r="G23" s="95"/>
      <c r="H23" s="58" t="s">
        <v>84</v>
      </c>
      <c r="I23" s="130">
        <f>IF(H20="`",0,'8'!$H$26)</f>
        <v>0</v>
      </c>
      <c r="J23" s="130"/>
      <c r="K23" s="60" t="s">
        <v>43</v>
      </c>
      <c r="L23" s="31"/>
      <c r="M23" s="38"/>
      <c r="N23" s="159" t="s">
        <v>92</v>
      </c>
      <c r="O23" s="159"/>
      <c r="P23" s="159"/>
      <c r="Q23" s="159"/>
      <c r="R23" s="159"/>
      <c r="S23" s="159"/>
      <c r="T23" s="159"/>
      <c r="U23" s="159"/>
      <c r="V23" s="159"/>
      <c r="W23" s="159"/>
      <c r="X23" s="159"/>
      <c r="Y23" s="159"/>
      <c r="Z23" s="159"/>
      <c r="AA23" s="159"/>
      <c r="AB23" s="23"/>
      <c r="AC23" s="33"/>
      <c r="AD23" s="87" t="s">
        <v>84</v>
      </c>
      <c r="AE23" s="130">
        <f>IF(AD20="`",0,'33'!$H$26)</f>
        <v>0</v>
      </c>
      <c r="AF23" s="130"/>
      <c r="AG23" s="89" t="s">
        <v>43</v>
      </c>
      <c r="AH23" s="95"/>
      <c r="AI23" s="87" t="s">
        <v>84</v>
      </c>
      <c r="AJ23" s="130">
        <f>IF(AI20="`",0,'34'!$H$26)</f>
        <v>0</v>
      </c>
      <c r="AK23" s="130"/>
      <c r="AL23" s="89" t="s">
        <v>43</v>
      </c>
      <c r="AM23" s="24"/>
      <c r="AN23" s="23"/>
      <c r="AP23" s="129"/>
      <c r="AQ23" s="129"/>
      <c r="AR23" s="129"/>
      <c r="AS23" s="129"/>
      <c r="AT23" s="129"/>
      <c r="AU23" s="129"/>
      <c r="AV23" s="129"/>
      <c r="AW23" s="129"/>
      <c r="AX23" s="129"/>
      <c r="AY23" s="129"/>
      <c r="AZ23" s="129"/>
      <c r="BA23" s="99"/>
      <c r="BB23" s="99"/>
      <c r="BC23" s="99"/>
      <c r="BD23" s="99"/>
      <c r="BE23" s="99"/>
      <c r="BF23" s="99"/>
    </row>
    <row r="24" spans="2:58" ht="5.0999999999999996" customHeight="1" x14ac:dyDescent="0.3">
      <c r="B24" s="23"/>
      <c r="C24" s="24"/>
      <c r="D24" s="93"/>
      <c r="E24" s="97"/>
      <c r="F24" s="97"/>
      <c r="G24" s="96"/>
      <c r="H24" s="97"/>
      <c r="I24" s="97"/>
      <c r="J24" s="97"/>
      <c r="K24" s="97"/>
      <c r="L24" s="31"/>
      <c r="M24" s="30"/>
      <c r="N24" s="145"/>
      <c r="O24" s="146"/>
      <c r="P24" s="146"/>
      <c r="Q24" s="146"/>
      <c r="R24" s="146"/>
      <c r="S24" s="146"/>
      <c r="T24" s="146"/>
      <c r="U24" s="146"/>
      <c r="V24" s="146"/>
      <c r="W24" s="146"/>
      <c r="X24" s="146"/>
      <c r="Y24" s="146"/>
      <c r="Z24" s="146"/>
      <c r="AA24" s="147"/>
      <c r="AB24" s="29"/>
      <c r="AC24" s="31"/>
      <c r="AD24" s="97"/>
      <c r="AE24" s="97"/>
      <c r="AF24" s="97"/>
      <c r="AG24" s="97"/>
      <c r="AH24" s="96"/>
      <c r="AI24" s="97"/>
      <c r="AJ24" s="97"/>
      <c r="AK24" s="94"/>
      <c r="AL24" s="24"/>
      <c r="AM24" s="24"/>
      <c r="AN24" s="23"/>
      <c r="AP24" s="129"/>
      <c r="AQ24" s="129"/>
      <c r="AR24" s="129"/>
      <c r="AS24" s="129"/>
      <c r="AT24" s="129"/>
      <c r="AU24" s="129"/>
      <c r="AV24" s="129"/>
      <c r="AW24" s="129"/>
      <c r="AX24" s="129"/>
      <c r="AY24" s="129"/>
      <c r="AZ24" s="129"/>
      <c r="BA24" s="99"/>
      <c r="BB24" s="99"/>
      <c r="BC24" s="99"/>
      <c r="BD24" s="99"/>
      <c r="BE24" s="99"/>
      <c r="BF24" s="99"/>
    </row>
    <row r="25" spans="2:58" ht="15" customHeight="1" x14ac:dyDescent="0.3">
      <c r="B25" s="23"/>
      <c r="C25" s="45" t="str">
        <f>IF('9'!$G$4="Active","¿","`")</f>
        <v>`</v>
      </c>
      <c r="D25" s="131"/>
      <c r="E25" s="131"/>
      <c r="F25" s="131"/>
      <c r="G25" s="24"/>
      <c r="H25" s="45" t="str">
        <f>IF('10'!$G$4="Active","¿","`")</f>
        <v>`</v>
      </c>
      <c r="I25" s="131"/>
      <c r="J25" s="131"/>
      <c r="K25" s="131"/>
      <c r="L25" s="31"/>
      <c r="M25" s="23"/>
      <c r="N25" s="116" t="s">
        <v>87</v>
      </c>
      <c r="O25" s="154"/>
      <c r="P25" s="117"/>
      <c r="Q25" s="155">
        <f>Q18-Q21</f>
        <v>1400</v>
      </c>
      <c r="R25" s="156"/>
      <c r="S25" s="156"/>
      <c r="T25" s="134" t="s">
        <v>43</v>
      </c>
      <c r="U25" s="134"/>
      <c r="V25" s="155">
        <f>V18-V21</f>
        <v>1500</v>
      </c>
      <c r="W25" s="156"/>
      <c r="X25" s="156"/>
      <c r="Y25" s="157" t="s">
        <v>88</v>
      </c>
      <c r="Z25" s="157"/>
      <c r="AA25" s="157"/>
      <c r="AB25" s="23"/>
      <c r="AC25" s="33"/>
      <c r="AD25" s="45" t="str">
        <f>IF('35'!$G$4="Active","¿","`")</f>
        <v>`</v>
      </c>
      <c r="AE25" s="131"/>
      <c r="AF25" s="131"/>
      <c r="AG25" s="131"/>
      <c r="AH25" s="24"/>
      <c r="AI25" s="45" t="str">
        <f>IF('36'!$G$4="Active","¿","`")</f>
        <v>`</v>
      </c>
      <c r="AJ25" s="131"/>
      <c r="AK25" s="131"/>
      <c r="AL25" s="131"/>
      <c r="AM25" s="24"/>
      <c r="AN25" s="23"/>
      <c r="AP25" s="129"/>
      <c r="AQ25" s="129"/>
      <c r="AR25" s="129"/>
      <c r="AS25" s="129"/>
      <c r="AT25" s="129"/>
      <c r="AU25" s="129"/>
      <c r="AV25" s="129"/>
      <c r="AW25" s="129"/>
      <c r="AX25" s="129"/>
      <c r="AY25" s="129"/>
      <c r="AZ25" s="129"/>
      <c r="BA25" s="99"/>
      <c r="BB25" s="99"/>
      <c r="BC25" s="99"/>
      <c r="BD25" s="99"/>
      <c r="BE25" s="99"/>
      <c r="BF25" s="99"/>
    </row>
    <row r="26" spans="2:58" x14ac:dyDescent="0.3">
      <c r="B26" s="23"/>
      <c r="C26" s="61" t="s">
        <v>85</v>
      </c>
      <c r="D26" s="130">
        <f>IF(C25="`",0,'9'!$H$23)</f>
        <v>0</v>
      </c>
      <c r="E26" s="130"/>
      <c r="F26" s="130"/>
      <c r="G26" s="24"/>
      <c r="H26" s="61" t="s">
        <v>85</v>
      </c>
      <c r="I26" s="130">
        <f>IF(H25="`",0,'10'!$H$23)</f>
        <v>0</v>
      </c>
      <c r="J26" s="130"/>
      <c r="K26" s="130"/>
      <c r="L26" s="31"/>
      <c r="M26" s="23"/>
      <c r="N26" s="39"/>
      <c r="O26" s="40"/>
      <c r="P26" s="40"/>
      <c r="Q26" s="132">
        <f>Q25/Q18</f>
        <v>1</v>
      </c>
      <c r="R26" s="133"/>
      <c r="S26" s="133"/>
      <c r="T26" s="134" t="s">
        <v>65</v>
      </c>
      <c r="U26" s="134"/>
      <c r="V26" s="132">
        <f>V25/V18</f>
        <v>1</v>
      </c>
      <c r="W26" s="133"/>
      <c r="X26" s="133"/>
      <c r="Y26" s="24"/>
      <c r="Z26" s="24"/>
      <c r="AA26" s="25"/>
      <c r="AB26" s="23"/>
      <c r="AC26" s="33"/>
      <c r="AD26" s="61" t="s">
        <v>85</v>
      </c>
      <c r="AE26" s="130">
        <f>IF(AD25="`",0,'35'!$H$23)</f>
        <v>0</v>
      </c>
      <c r="AF26" s="130"/>
      <c r="AG26" s="130"/>
      <c r="AH26" s="24"/>
      <c r="AI26" s="61" t="s">
        <v>85</v>
      </c>
      <c r="AJ26" s="130">
        <f>IF(AI25="`",0,'36'!$H$23)</f>
        <v>0</v>
      </c>
      <c r="AK26" s="130"/>
      <c r="AL26" s="130"/>
      <c r="AM26" s="24"/>
      <c r="AN26" s="23"/>
      <c r="AP26" s="129"/>
      <c r="AQ26" s="129"/>
      <c r="AR26" s="129"/>
      <c r="AS26" s="129"/>
      <c r="AT26" s="129"/>
      <c r="AU26" s="129"/>
      <c r="AV26" s="129"/>
      <c r="AW26" s="129"/>
      <c r="AX26" s="129"/>
      <c r="AY26" s="129"/>
      <c r="AZ26" s="129"/>
      <c r="BA26" s="99"/>
      <c r="BB26" s="99"/>
      <c r="BC26" s="99"/>
      <c r="BD26" s="99"/>
      <c r="BE26" s="99"/>
      <c r="BF26" s="99"/>
    </row>
    <row r="27" spans="2:58" x14ac:dyDescent="0.3">
      <c r="B27" s="23"/>
      <c r="C27" s="59" t="s">
        <v>83</v>
      </c>
      <c r="D27" s="130">
        <f>IF(C25="`",0,'9'!$H$25)</f>
        <v>0</v>
      </c>
      <c r="E27" s="130"/>
      <c r="F27" s="60" t="s">
        <v>43</v>
      </c>
      <c r="G27" s="24"/>
      <c r="H27" s="59" t="s">
        <v>83</v>
      </c>
      <c r="I27" s="130">
        <f>IF(H25="`",0,'10'!$H$25)</f>
        <v>0</v>
      </c>
      <c r="J27" s="130"/>
      <c r="K27" s="60" t="s">
        <v>43</v>
      </c>
      <c r="L27" s="31"/>
      <c r="M27" s="23"/>
      <c r="N27" s="23"/>
      <c r="O27" s="24"/>
      <c r="P27" s="24"/>
      <c r="Q27" s="24"/>
      <c r="R27" s="24"/>
      <c r="S27" s="24"/>
      <c r="T27" s="24"/>
      <c r="U27" s="24"/>
      <c r="V27" s="24"/>
      <c r="W27" s="24"/>
      <c r="X27" s="24"/>
      <c r="Y27" s="24"/>
      <c r="Z27" s="24"/>
      <c r="AA27" s="25"/>
      <c r="AB27" s="23"/>
      <c r="AC27" s="33"/>
      <c r="AD27" s="59" t="s">
        <v>83</v>
      </c>
      <c r="AE27" s="130">
        <f>IF(AD25="`",0,'35'!$H$25)</f>
        <v>0</v>
      </c>
      <c r="AF27" s="130"/>
      <c r="AG27" s="60" t="s">
        <v>43</v>
      </c>
      <c r="AH27" s="24"/>
      <c r="AI27" s="59" t="s">
        <v>83</v>
      </c>
      <c r="AJ27" s="130">
        <f>IF(AI25="`",0,'36'!$H$25)</f>
        <v>0</v>
      </c>
      <c r="AK27" s="130"/>
      <c r="AL27" s="60" t="s">
        <v>43</v>
      </c>
      <c r="AM27" s="24"/>
      <c r="AN27" s="23"/>
      <c r="AV27" s="99"/>
      <c r="AW27" s="99"/>
      <c r="AX27" s="99"/>
      <c r="AY27" s="99"/>
      <c r="AZ27" s="99"/>
      <c r="BA27" s="99"/>
      <c r="BB27" s="99"/>
      <c r="BC27" s="99"/>
      <c r="BD27" s="99"/>
      <c r="BE27" s="99"/>
      <c r="BF27" s="99"/>
    </row>
    <row r="28" spans="2:58" x14ac:dyDescent="0.3">
      <c r="B28" s="23"/>
      <c r="C28" s="58" t="s">
        <v>84</v>
      </c>
      <c r="D28" s="130">
        <f>IF(C25="`",0,'9'!$H$26)</f>
        <v>0</v>
      </c>
      <c r="E28" s="130"/>
      <c r="F28" s="60" t="s">
        <v>43</v>
      </c>
      <c r="G28" s="24"/>
      <c r="H28" s="58" t="s">
        <v>84</v>
      </c>
      <c r="I28" s="130">
        <f>IF(H25="`",0,'10'!$H$26)</f>
        <v>0</v>
      </c>
      <c r="J28" s="130"/>
      <c r="K28" s="60" t="s">
        <v>43</v>
      </c>
      <c r="L28" s="31"/>
      <c r="M28" s="23"/>
      <c r="N28" s="26"/>
      <c r="O28" s="27"/>
      <c r="P28" s="27"/>
      <c r="Q28" s="27"/>
      <c r="R28" s="27"/>
      <c r="S28" s="27"/>
      <c r="T28" s="27"/>
      <c r="U28" s="27"/>
      <c r="V28" s="27"/>
      <c r="W28" s="27"/>
      <c r="X28" s="27"/>
      <c r="Y28" s="27"/>
      <c r="Z28" s="27"/>
      <c r="AA28" s="28"/>
      <c r="AB28" s="23"/>
      <c r="AC28" s="33"/>
      <c r="AD28" s="58" t="s">
        <v>84</v>
      </c>
      <c r="AE28" s="130">
        <f>IF(AD25="`",0,'35'!$H$26)</f>
        <v>0</v>
      </c>
      <c r="AF28" s="130"/>
      <c r="AG28" s="60" t="s">
        <v>43</v>
      </c>
      <c r="AH28" s="24"/>
      <c r="AI28" s="58" t="s">
        <v>84</v>
      </c>
      <c r="AJ28" s="130">
        <f>IF(AI25="`",0,'36'!$H$26)</f>
        <v>0</v>
      </c>
      <c r="AK28" s="130"/>
      <c r="AL28" s="60" t="s">
        <v>43</v>
      </c>
      <c r="AM28" s="24"/>
      <c r="AN28" s="23"/>
      <c r="AV28" s="99"/>
      <c r="AW28" s="99"/>
      <c r="AX28" s="99"/>
      <c r="AY28" s="99"/>
      <c r="AZ28" s="99"/>
      <c r="BA28" s="99"/>
      <c r="BB28" s="99"/>
      <c r="BC28" s="99"/>
      <c r="BD28" s="99"/>
      <c r="BE28" s="99"/>
      <c r="BF28" s="99"/>
    </row>
    <row r="29" spans="2:58" x14ac:dyDescent="0.3">
      <c r="B29" s="23"/>
      <c r="C29" s="24"/>
      <c r="D29" s="24"/>
      <c r="E29" s="24"/>
      <c r="F29" s="24"/>
      <c r="G29" s="24"/>
      <c r="H29" s="24"/>
      <c r="I29" s="24"/>
      <c r="J29" s="24"/>
      <c r="K29" s="24"/>
      <c r="L29" s="33"/>
      <c r="M29" s="24"/>
      <c r="N29" s="24"/>
      <c r="O29" s="24"/>
      <c r="P29" s="24"/>
      <c r="Q29" s="24"/>
      <c r="R29" s="33"/>
      <c r="S29" s="24"/>
      <c r="T29" s="24"/>
      <c r="U29" s="24"/>
      <c r="V29" s="24"/>
      <c r="W29" s="33"/>
      <c r="X29" s="24"/>
      <c r="Y29" s="24"/>
      <c r="Z29" s="24"/>
      <c r="AA29" s="24"/>
      <c r="AB29" s="24"/>
      <c r="AC29" s="33"/>
      <c r="AD29" s="24"/>
      <c r="AE29" s="24"/>
      <c r="AF29" s="24"/>
      <c r="AG29" s="24"/>
      <c r="AH29" s="24"/>
      <c r="AI29" s="24"/>
      <c r="AJ29" s="24"/>
      <c r="AK29" s="24"/>
      <c r="AL29" s="24"/>
      <c r="AM29" s="24"/>
      <c r="AN29" s="23"/>
      <c r="AV29" s="99"/>
      <c r="AW29" s="99"/>
      <c r="AX29" s="99"/>
      <c r="AY29" s="99"/>
      <c r="AZ29" s="99"/>
      <c r="BA29" s="99"/>
      <c r="BB29" s="99"/>
      <c r="BC29" s="99"/>
      <c r="BD29" s="99"/>
      <c r="BE29" s="99"/>
      <c r="BF29" s="99"/>
    </row>
    <row r="30" spans="2:58" ht="5.0999999999999996" customHeight="1" x14ac:dyDescent="0.3">
      <c r="B30" s="23"/>
      <c r="C30" s="24"/>
      <c r="D30" s="24"/>
      <c r="E30" s="24"/>
      <c r="F30" s="24"/>
      <c r="G30" s="24"/>
      <c r="H30" s="24"/>
      <c r="I30" s="24"/>
      <c r="J30" s="24"/>
      <c r="K30" s="24"/>
      <c r="L30" s="33"/>
      <c r="M30" s="24"/>
      <c r="N30" s="24"/>
      <c r="O30" s="24"/>
      <c r="P30" s="24"/>
      <c r="Q30" s="24"/>
      <c r="R30" s="33"/>
      <c r="S30" s="24"/>
      <c r="T30" s="24"/>
      <c r="U30" s="24"/>
      <c r="V30" s="24"/>
      <c r="W30" s="33"/>
      <c r="X30" s="24"/>
      <c r="Y30" s="24"/>
      <c r="Z30" s="24"/>
      <c r="AB30" s="24"/>
      <c r="AC30" s="33"/>
      <c r="AD30" s="24"/>
      <c r="AE30" s="24"/>
      <c r="AF30" s="24"/>
      <c r="AG30" s="24"/>
      <c r="AH30" s="24"/>
      <c r="AI30" s="24"/>
      <c r="AJ30" s="24"/>
      <c r="AK30" s="24"/>
      <c r="AL30" s="24"/>
      <c r="AM30" s="24"/>
      <c r="AN30" s="23"/>
      <c r="AV30" s="99"/>
      <c r="AW30" s="99"/>
      <c r="AX30" s="99"/>
      <c r="AY30" s="99"/>
      <c r="AZ30" s="99"/>
      <c r="BA30" s="99"/>
      <c r="BB30" s="99"/>
      <c r="BC30" s="99"/>
      <c r="BD30" s="99"/>
      <c r="BE30" s="99"/>
      <c r="BF30" s="99"/>
    </row>
    <row r="31" spans="2:58" ht="15" customHeight="1" x14ac:dyDescent="0.3">
      <c r="B31" s="23"/>
      <c r="C31" s="45" t="str">
        <f>IF('11'!$G$4="Active","¿","`")</f>
        <v>`</v>
      </c>
      <c r="D31" s="131"/>
      <c r="E31" s="131"/>
      <c r="F31" s="131"/>
      <c r="G31" s="24"/>
      <c r="H31" s="45" t="str">
        <f>IF('12'!$G$4="Active","¿","`")</f>
        <v>`</v>
      </c>
      <c r="I31" s="131"/>
      <c r="J31" s="131"/>
      <c r="K31" s="131"/>
      <c r="L31" s="31"/>
      <c r="M31" s="23"/>
      <c r="N31" s="45" t="str">
        <f>IF('21'!$G$4="Active","¿","`")</f>
        <v>`</v>
      </c>
      <c r="O31" s="131"/>
      <c r="P31" s="131"/>
      <c r="Q31" s="131"/>
      <c r="R31" s="33"/>
      <c r="S31" s="45" t="str">
        <f>IF('22'!$G$4="Active","¿","`")</f>
        <v>`</v>
      </c>
      <c r="T31" s="131"/>
      <c r="U31" s="131"/>
      <c r="V31" s="131"/>
      <c r="W31" s="33"/>
      <c r="X31" s="45" t="str">
        <f>IF('23'!$G$4="Active","¿","`")</f>
        <v>`</v>
      </c>
      <c r="Y31" s="131"/>
      <c r="Z31" s="131"/>
      <c r="AA31" s="131"/>
      <c r="AB31" s="23"/>
      <c r="AC31" s="33"/>
      <c r="AD31" s="45" t="str">
        <f>IF('37'!$G$4="Active","¿","`")</f>
        <v>`</v>
      </c>
      <c r="AE31" s="131"/>
      <c r="AF31" s="131"/>
      <c r="AG31" s="131"/>
      <c r="AH31" s="24"/>
      <c r="AI31" s="45" t="str">
        <f>IF('38'!$G$4="Active","¿","`")</f>
        <v>`</v>
      </c>
      <c r="AJ31" s="131"/>
      <c r="AK31" s="131"/>
      <c r="AL31" s="131"/>
      <c r="AM31" s="24"/>
      <c r="AN31" s="23"/>
      <c r="AV31" s="99"/>
      <c r="AW31" s="99"/>
      <c r="AX31" s="99"/>
      <c r="AY31" s="99"/>
      <c r="AZ31" s="99"/>
      <c r="BA31" s="99"/>
      <c r="BB31" s="99"/>
      <c r="BC31" s="99"/>
      <c r="BD31" s="99"/>
      <c r="BE31" s="99"/>
      <c r="BF31" s="99"/>
    </row>
    <row r="32" spans="2:58" x14ac:dyDescent="0.3">
      <c r="B32" s="23"/>
      <c r="C32" s="61" t="s">
        <v>85</v>
      </c>
      <c r="D32" s="130">
        <f>IF(C31="`",0,'11'!$H$23)</f>
        <v>0</v>
      </c>
      <c r="E32" s="130"/>
      <c r="F32" s="130"/>
      <c r="G32" s="24"/>
      <c r="H32" s="61" t="s">
        <v>85</v>
      </c>
      <c r="I32" s="130">
        <f>IF(H31="`",0,'12'!$H$23)</f>
        <v>0</v>
      </c>
      <c r="J32" s="130"/>
      <c r="K32" s="130"/>
      <c r="L32" s="31"/>
      <c r="M32" s="23"/>
      <c r="N32" s="61" t="s">
        <v>85</v>
      </c>
      <c r="O32" s="130">
        <f>IF(N31="`",0,'21'!$H$23)</f>
        <v>0</v>
      </c>
      <c r="P32" s="130"/>
      <c r="Q32" s="130"/>
      <c r="R32" s="33"/>
      <c r="S32" s="61" t="s">
        <v>85</v>
      </c>
      <c r="T32" s="130">
        <f>IF(S31="`",0,'22'!$H$23)</f>
        <v>0</v>
      </c>
      <c r="U32" s="130"/>
      <c r="V32" s="130"/>
      <c r="W32" s="33"/>
      <c r="X32" s="61" t="s">
        <v>85</v>
      </c>
      <c r="Y32" s="130">
        <f>IF(X31="`",0,'23'!$H$23)</f>
        <v>0</v>
      </c>
      <c r="Z32" s="130"/>
      <c r="AA32" s="130"/>
      <c r="AB32" s="23"/>
      <c r="AC32" s="33"/>
      <c r="AD32" s="61" t="s">
        <v>85</v>
      </c>
      <c r="AE32" s="130">
        <f>IF(AD31="`",0,'37'!$H$23)</f>
        <v>0</v>
      </c>
      <c r="AF32" s="130"/>
      <c r="AG32" s="130"/>
      <c r="AH32" s="24"/>
      <c r="AI32" s="61" t="s">
        <v>85</v>
      </c>
      <c r="AJ32" s="130">
        <f>IF(AI31="`",0,'38'!$H$23)</f>
        <v>0</v>
      </c>
      <c r="AK32" s="130"/>
      <c r="AL32" s="130"/>
      <c r="AM32" s="24"/>
      <c r="AN32" s="23"/>
      <c r="AV32" s="99"/>
      <c r="AW32" s="99"/>
      <c r="AX32" s="99"/>
      <c r="AY32" s="99"/>
      <c r="AZ32" s="99"/>
      <c r="BA32" s="99"/>
      <c r="BB32" s="99"/>
      <c r="BC32" s="99"/>
      <c r="BD32" s="99"/>
      <c r="BE32" s="99"/>
      <c r="BF32" s="99"/>
    </row>
    <row r="33" spans="2:58" x14ac:dyDescent="0.3">
      <c r="B33" s="23"/>
      <c r="C33" s="59" t="s">
        <v>83</v>
      </c>
      <c r="D33" s="130">
        <f>IF(C31="`",0,'11'!$H$25)</f>
        <v>0</v>
      </c>
      <c r="E33" s="130"/>
      <c r="F33" s="60" t="s">
        <v>43</v>
      </c>
      <c r="G33" s="24"/>
      <c r="H33" s="59" t="s">
        <v>83</v>
      </c>
      <c r="I33" s="130">
        <f>IF(H31="`",0,'12'!$H$25)</f>
        <v>0</v>
      </c>
      <c r="J33" s="130"/>
      <c r="K33" s="60" t="s">
        <v>43</v>
      </c>
      <c r="L33" s="31"/>
      <c r="M33" s="23"/>
      <c r="N33" s="59" t="s">
        <v>83</v>
      </c>
      <c r="O33" s="130">
        <f>IF(N31="`",0,'21'!$H$25)</f>
        <v>0</v>
      </c>
      <c r="P33" s="130"/>
      <c r="Q33" s="60" t="s">
        <v>43</v>
      </c>
      <c r="R33" s="33"/>
      <c r="S33" s="59" t="s">
        <v>83</v>
      </c>
      <c r="T33" s="130">
        <f>IF(S31="`",0,'22'!$H$25)</f>
        <v>0</v>
      </c>
      <c r="U33" s="130"/>
      <c r="V33" s="60" t="s">
        <v>43</v>
      </c>
      <c r="W33" s="33"/>
      <c r="X33" s="59" t="s">
        <v>83</v>
      </c>
      <c r="Y33" s="130">
        <f>IF(X31="`",0,'23'!$H$25)</f>
        <v>0</v>
      </c>
      <c r="Z33" s="130"/>
      <c r="AA33" s="60" t="s">
        <v>43</v>
      </c>
      <c r="AB33" s="23"/>
      <c r="AC33" s="33"/>
      <c r="AD33" s="59" t="s">
        <v>83</v>
      </c>
      <c r="AE33" s="130">
        <f>IF(AD31="`",0,'37'!$H$25)</f>
        <v>0</v>
      </c>
      <c r="AF33" s="130"/>
      <c r="AG33" s="60" t="s">
        <v>43</v>
      </c>
      <c r="AH33" s="24"/>
      <c r="AI33" s="59" t="s">
        <v>83</v>
      </c>
      <c r="AJ33" s="130">
        <f>IF(AI31="`",0,'38'!$H$25)</f>
        <v>0</v>
      </c>
      <c r="AK33" s="130"/>
      <c r="AL33" s="60" t="s">
        <v>43</v>
      </c>
      <c r="AM33" s="24"/>
      <c r="AN33" s="23"/>
      <c r="AV33" s="99"/>
      <c r="AW33" s="99"/>
      <c r="AX33" s="99"/>
      <c r="AY33" s="99"/>
      <c r="AZ33" s="99"/>
      <c r="BA33" s="99"/>
      <c r="BB33" s="99"/>
      <c r="BC33" s="99"/>
      <c r="BD33" s="99"/>
      <c r="BE33" s="99"/>
      <c r="BF33" s="99"/>
    </row>
    <row r="34" spans="2:58" x14ac:dyDescent="0.3">
      <c r="B34" s="23"/>
      <c r="C34" s="58" t="s">
        <v>84</v>
      </c>
      <c r="D34" s="130">
        <f>IF(C31="`",0,'11'!$H$26)</f>
        <v>0</v>
      </c>
      <c r="E34" s="130"/>
      <c r="F34" s="60" t="s">
        <v>43</v>
      </c>
      <c r="G34" s="24"/>
      <c r="H34" s="58" t="s">
        <v>84</v>
      </c>
      <c r="I34" s="130">
        <f>IF(H31="`",0,'12'!$H$26)</f>
        <v>0</v>
      </c>
      <c r="J34" s="130"/>
      <c r="K34" s="60" t="s">
        <v>43</v>
      </c>
      <c r="L34" s="31"/>
      <c r="M34" s="23"/>
      <c r="N34" s="58" t="s">
        <v>84</v>
      </c>
      <c r="O34" s="130">
        <f>IF(N31="`",0,'21'!$H$26)</f>
        <v>0</v>
      </c>
      <c r="P34" s="130"/>
      <c r="Q34" s="60" t="s">
        <v>43</v>
      </c>
      <c r="R34" s="33"/>
      <c r="S34" s="58" t="s">
        <v>84</v>
      </c>
      <c r="T34" s="130">
        <f>IF(S31="`",0,'22'!$H$26)</f>
        <v>0</v>
      </c>
      <c r="U34" s="130"/>
      <c r="V34" s="60" t="s">
        <v>43</v>
      </c>
      <c r="W34" s="33"/>
      <c r="X34" s="58" t="s">
        <v>84</v>
      </c>
      <c r="Y34" s="130">
        <f>IF(X31="`",0,'23'!$H$26)</f>
        <v>0</v>
      </c>
      <c r="Z34" s="130"/>
      <c r="AA34" s="60" t="s">
        <v>43</v>
      </c>
      <c r="AB34" s="23"/>
      <c r="AC34" s="33"/>
      <c r="AD34" s="58" t="s">
        <v>84</v>
      </c>
      <c r="AE34" s="130">
        <f>IF(AD31="`",0,'37'!$H$26)</f>
        <v>0</v>
      </c>
      <c r="AF34" s="130"/>
      <c r="AG34" s="60" t="s">
        <v>43</v>
      </c>
      <c r="AH34" s="24"/>
      <c r="AI34" s="58" t="s">
        <v>84</v>
      </c>
      <c r="AJ34" s="130">
        <f>IF(AI31="`",0,'38'!$H$26)</f>
        <v>0</v>
      </c>
      <c r="AK34" s="130"/>
      <c r="AL34" s="60" t="s">
        <v>43</v>
      </c>
      <c r="AM34" s="24"/>
      <c r="AN34" s="23"/>
      <c r="AV34" s="99"/>
      <c r="AW34" s="99"/>
      <c r="AX34" s="99"/>
      <c r="AY34" s="99"/>
      <c r="AZ34" s="99"/>
      <c r="BA34" s="99"/>
      <c r="BB34" s="99"/>
      <c r="BC34" s="99"/>
      <c r="BD34" s="99"/>
      <c r="BE34" s="99"/>
      <c r="BF34" s="99"/>
    </row>
    <row r="35" spans="2:58" ht="5.0999999999999996" customHeight="1" x14ac:dyDescent="0.3">
      <c r="B35" s="23"/>
      <c r="C35" s="24"/>
      <c r="D35" s="29"/>
      <c r="E35" s="35"/>
      <c r="F35" s="35"/>
      <c r="G35" s="35"/>
      <c r="H35" s="35"/>
      <c r="I35" s="35"/>
      <c r="J35" s="35"/>
      <c r="K35" s="35"/>
      <c r="L35" s="31"/>
      <c r="M35" s="23"/>
      <c r="N35" s="29"/>
      <c r="O35" s="37"/>
      <c r="P35" s="37"/>
      <c r="Q35" s="37"/>
      <c r="R35" s="31"/>
      <c r="S35" s="35"/>
      <c r="T35" s="35"/>
      <c r="U35" s="35"/>
      <c r="V35" s="35"/>
      <c r="W35" s="31"/>
      <c r="X35" s="37"/>
      <c r="Y35" s="37"/>
      <c r="Z35" s="37"/>
      <c r="AA35" s="37"/>
      <c r="AB35" s="23"/>
      <c r="AC35" s="32"/>
      <c r="AD35" s="35"/>
      <c r="AE35" s="35"/>
      <c r="AF35" s="35"/>
      <c r="AG35" s="35"/>
      <c r="AH35" s="35"/>
      <c r="AI35" s="35"/>
      <c r="AJ35" s="35"/>
      <c r="AK35" s="30"/>
      <c r="AL35" s="24"/>
      <c r="AM35" s="24"/>
      <c r="AN35" s="23"/>
      <c r="AV35" s="99"/>
      <c r="AW35" s="99"/>
      <c r="AX35" s="99"/>
      <c r="AY35" s="99"/>
      <c r="AZ35" s="99"/>
      <c r="BA35" s="99"/>
      <c r="BB35" s="99"/>
      <c r="BC35" s="99"/>
      <c r="BD35" s="99"/>
      <c r="BE35" s="99"/>
      <c r="BF35" s="99"/>
    </row>
    <row r="36" spans="2:58" s="19" customFormat="1" ht="15" customHeight="1" x14ac:dyDescent="0.3">
      <c r="B36" s="23"/>
      <c r="C36" s="45" t="str">
        <f>IF('13'!$G$4="Active","¿","`")</f>
        <v>`</v>
      </c>
      <c r="D36" s="131"/>
      <c r="E36" s="131"/>
      <c r="F36" s="131"/>
      <c r="G36" s="42"/>
      <c r="H36" s="45" t="str">
        <f>IF('14'!$G$4="Active","¿","`")</f>
        <v>`</v>
      </c>
      <c r="I36" s="131"/>
      <c r="J36" s="131"/>
      <c r="K36" s="131"/>
      <c r="L36" s="31"/>
      <c r="M36" s="41"/>
      <c r="N36" s="45" t="str">
        <f>IF('24'!$G$4="Active","¿","`")</f>
        <v>`</v>
      </c>
      <c r="O36" s="131"/>
      <c r="P36" s="131"/>
      <c r="Q36" s="131"/>
      <c r="R36" s="31"/>
      <c r="S36" s="45" t="str">
        <f>IF('25'!$G$4="Active","¿","`")</f>
        <v>`</v>
      </c>
      <c r="T36" s="131"/>
      <c r="U36" s="131"/>
      <c r="V36" s="131"/>
      <c r="W36" s="31"/>
      <c r="X36" s="45" t="str">
        <f>IF('26'!$G$4="Active","¿","`")</f>
        <v>`</v>
      </c>
      <c r="Y36" s="131"/>
      <c r="Z36" s="131"/>
      <c r="AA36" s="131"/>
      <c r="AB36" s="41"/>
      <c r="AC36" s="32"/>
      <c r="AD36" s="45" t="str">
        <f>IF('39'!$G$4="Active","¿","`")</f>
        <v>`</v>
      </c>
      <c r="AE36" s="131"/>
      <c r="AF36" s="131"/>
      <c r="AG36" s="131"/>
      <c r="AH36" s="42"/>
      <c r="AI36" s="45" t="str">
        <f>IF('40'!$G$4="Active","¿","`")</f>
        <v>`</v>
      </c>
      <c r="AJ36" s="131"/>
      <c r="AK36" s="131"/>
      <c r="AL36" s="131"/>
      <c r="AM36" s="42"/>
      <c r="AN36" s="23"/>
      <c r="AO36"/>
      <c r="AP36"/>
      <c r="AQ36"/>
      <c r="AR36"/>
      <c r="AV36" s="99"/>
      <c r="AW36" s="99"/>
      <c r="AX36" s="99"/>
      <c r="AY36" s="99"/>
      <c r="AZ36" s="99"/>
      <c r="BA36" s="99"/>
      <c r="BB36" s="99"/>
      <c r="BC36" s="99"/>
      <c r="BD36" s="99"/>
      <c r="BE36" s="99"/>
      <c r="BF36" s="99"/>
    </row>
    <row r="37" spans="2:58" ht="15" customHeight="1" x14ac:dyDescent="0.3">
      <c r="B37" s="23"/>
      <c r="C37" s="61" t="s">
        <v>85</v>
      </c>
      <c r="D37" s="135">
        <f>IF(C36="`",0,'13'!$H$23)</f>
        <v>0</v>
      </c>
      <c r="E37" s="136"/>
      <c r="F37" s="137"/>
      <c r="G37" s="24"/>
      <c r="H37" s="61" t="s">
        <v>85</v>
      </c>
      <c r="I37" s="130">
        <f>IF(H36="`",0,'14'!$H$23)</f>
        <v>0</v>
      </c>
      <c r="J37" s="130"/>
      <c r="K37" s="130"/>
      <c r="L37" s="36"/>
      <c r="M37" s="23"/>
      <c r="N37" s="61" t="s">
        <v>85</v>
      </c>
      <c r="O37" s="130">
        <f>IF(N36="`",0,'24'!$H$23)</f>
        <v>0</v>
      </c>
      <c r="P37" s="130"/>
      <c r="Q37" s="130"/>
      <c r="R37" s="36"/>
      <c r="S37" s="61" t="s">
        <v>85</v>
      </c>
      <c r="T37" s="130">
        <f>IF(S36="`",0,'25'!$H$23)</f>
        <v>0</v>
      </c>
      <c r="U37" s="130"/>
      <c r="V37" s="130"/>
      <c r="W37" s="36"/>
      <c r="X37" s="61" t="s">
        <v>85</v>
      </c>
      <c r="Y37" s="130">
        <f>IF(X36="`",0,'26'!$H$23)</f>
        <v>0</v>
      </c>
      <c r="Z37" s="130"/>
      <c r="AA37" s="130"/>
      <c r="AB37" s="23"/>
      <c r="AC37" s="36"/>
      <c r="AD37" s="61" t="s">
        <v>85</v>
      </c>
      <c r="AE37" s="130">
        <f>IF(AD36="`",0,'39'!$H$23)</f>
        <v>0</v>
      </c>
      <c r="AF37" s="130"/>
      <c r="AG37" s="130"/>
      <c r="AH37" s="24"/>
      <c r="AI37" s="61" t="s">
        <v>85</v>
      </c>
      <c r="AJ37" s="130">
        <f>IF(AI36="`",0,'40'!$H$23)</f>
        <v>0</v>
      </c>
      <c r="AK37" s="130"/>
      <c r="AL37" s="130"/>
      <c r="AM37" s="24"/>
      <c r="AN37" s="23"/>
      <c r="AV37" s="99"/>
      <c r="AW37" s="99"/>
      <c r="AX37" s="99"/>
      <c r="AY37" s="99"/>
      <c r="AZ37" s="99"/>
      <c r="BA37" s="99"/>
      <c r="BB37" s="99"/>
      <c r="BC37" s="99"/>
      <c r="BD37" s="99"/>
      <c r="BE37" s="99"/>
      <c r="BF37" s="99"/>
    </row>
    <row r="38" spans="2:58" ht="15" customHeight="1" x14ac:dyDescent="0.3">
      <c r="B38" s="23"/>
      <c r="C38" s="59" t="s">
        <v>83</v>
      </c>
      <c r="D38" s="130">
        <f>IF(C36="`",0,'13'!$H$25)</f>
        <v>0</v>
      </c>
      <c r="E38" s="130"/>
      <c r="F38" s="60" t="s">
        <v>43</v>
      </c>
      <c r="G38" s="24"/>
      <c r="H38" s="59" t="s">
        <v>83</v>
      </c>
      <c r="I38" s="130">
        <f>IF(H36="`",0,'14'!$H$25)</f>
        <v>0</v>
      </c>
      <c r="J38" s="130"/>
      <c r="K38" s="60" t="s">
        <v>43</v>
      </c>
      <c r="L38" s="24"/>
      <c r="M38" s="91"/>
      <c r="N38" s="88" t="s">
        <v>83</v>
      </c>
      <c r="O38" s="130">
        <f>IF(N36="`",0,'24'!$H$25)</f>
        <v>0</v>
      </c>
      <c r="P38" s="130"/>
      <c r="Q38" s="89" t="s">
        <v>43</v>
      </c>
      <c r="R38" s="24"/>
      <c r="S38" s="59" t="s">
        <v>83</v>
      </c>
      <c r="T38" s="130">
        <f>IF(S36="`",0,'25'!$H$25)</f>
        <v>0</v>
      </c>
      <c r="U38" s="130"/>
      <c r="V38" s="60" t="s">
        <v>43</v>
      </c>
      <c r="W38" s="24"/>
      <c r="X38" s="59" t="s">
        <v>83</v>
      </c>
      <c r="Y38" s="130">
        <f>IF(X36="`",0,'26'!$H$25)</f>
        <v>0</v>
      </c>
      <c r="Z38" s="130"/>
      <c r="AA38" s="60" t="s">
        <v>43</v>
      </c>
      <c r="AB38" s="23"/>
      <c r="AC38" s="24"/>
      <c r="AD38" s="59" t="s">
        <v>83</v>
      </c>
      <c r="AE38" s="130">
        <f>IF(AD36="`",0,'39'!$H$25)</f>
        <v>0</v>
      </c>
      <c r="AF38" s="130"/>
      <c r="AG38" s="60" t="s">
        <v>43</v>
      </c>
      <c r="AH38" s="24"/>
      <c r="AI38" s="59" t="s">
        <v>83</v>
      </c>
      <c r="AJ38" s="130">
        <f>IF(AI36="`",0,'40'!$H$25)</f>
        <v>0</v>
      </c>
      <c r="AK38" s="130"/>
      <c r="AL38" s="60" t="s">
        <v>43</v>
      </c>
      <c r="AM38" s="24"/>
      <c r="AN38" s="23"/>
      <c r="AV38" s="99"/>
      <c r="AW38" s="99"/>
      <c r="AX38" s="99"/>
      <c r="AY38" s="99"/>
      <c r="AZ38" s="99"/>
      <c r="BA38" s="99"/>
      <c r="BB38" s="99"/>
      <c r="BC38" s="99"/>
      <c r="BD38" s="99"/>
      <c r="BE38" s="99"/>
      <c r="BF38" s="99"/>
    </row>
    <row r="39" spans="2:58" ht="15" customHeight="1" x14ac:dyDescent="0.3">
      <c r="B39" s="23"/>
      <c r="C39" s="58" t="s">
        <v>84</v>
      </c>
      <c r="D39" s="130">
        <f>IF(C36="`",0,'13'!$H$26)</f>
        <v>0</v>
      </c>
      <c r="E39" s="130"/>
      <c r="F39" s="60" t="s">
        <v>43</v>
      </c>
      <c r="G39" s="24"/>
      <c r="H39" s="58" t="s">
        <v>84</v>
      </c>
      <c r="I39" s="130">
        <f>IF(H36="`",0,'14'!$H$26)</f>
        <v>0</v>
      </c>
      <c r="J39" s="130"/>
      <c r="K39" s="60" t="s">
        <v>43</v>
      </c>
      <c r="L39" s="24"/>
      <c r="M39" s="91"/>
      <c r="N39" s="87" t="s">
        <v>84</v>
      </c>
      <c r="O39" s="130">
        <f>IF(N36="`",0,'24'!$H$26)</f>
        <v>0</v>
      </c>
      <c r="P39" s="130"/>
      <c r="Q39" s="89" t="s">
        <v>43</v>
      </c>
      <c r="R39" s="24"/>
      <c r="S39" s="58" t="s">
        <v>84</v>
      </c>
      <c r="T39" s="130">
        <f>IF(S36="`",0,'25'!$H$26)</f>
        <v>0</v>
      </c>
      <c r="U39" s="130"/>
      <c r="V39" s="60" t="s">
        <v>43</v>
      </c>
      <c r="W39" s="24"/>
      <c r="X39" s="58" t="s">
        <v>84</v>
      </c>
      <c r="Y39" s="130">
        <f>IF(X36="`",0,'26'!$H$26)</f>
        <v>0</v>
      </c>
      <c r="Z39" s="130"/>
      <c r="AA39" s="60" t="s">
        <v>43</v>
      </c>
      <c r="AB39" s="23"/>
      <c r="AC39" s="24"/>
      <c r="AD39" s="58" t="s">
        <v>84</v>
      </c>
      <c r="AE39" s="130">
        <f>IF(AD36="`",0,'39'!$H$26)</f>
        <v>0</v>
      </c>
      <c r="AF39" s="130"/>
      <c r="AG39" s="60" t="s">
        <v>43</v>
      </c>
      <c r="AH39" s="24"/>
      <c r="AI39" s="58" t="s">
        <v>84</v>
      </c>
      <c r="AJ39" s="130">
        <f>IF(AI36="`",0,'40'!$H$26)</f>
        <v>0</v>
      </c>
      <c r="AK39" s="130"/>
      <c r="AL39" s="60" t="s">
        <v>43</v>
      </c>
      <c r="AM39" s="24"/>
      <c r="AN39" s="23"/>
      <c r="AV39" s="99"/>
      <c r="AW39" s="99"/>
      <c r="AX39" s="99"/>
      <c r="AY39" s="99"/>
      <c r="AZ39" s="99"/>
      <c r="BA39" s="99"/>
      <c r="BB39" s="99"/>
      <c r="BC39" s="99"/>
      <c r="BD39" s="99"/>
      <c r="BE39" s="99"/>
      <c r="BF39" s="99"/>
    </row>
    <row r="40" spans="2:58" ht="5.0999999999999996" customHeight="1" x14ac:dyDescent="0.3">
      <c r="B40" s="23"/>
      <c r="C40" s="24"/>
      <c r="D40" s="24"/>
      <c r="E40" s="24"/>
      <c r="F40" s="24"/>
      <c r="G40" s="24"/>
      <c r="H40" s="24"/>
      <c r="I40" s="24"/>
      <c r="J40" s="24"/>
      <c r="K40" s="24"/>
      <c r="L40" s="24"/>
      <c r="M40" s="91"/>
      <c r="N40" s="24"/>
      <c r="O40" s="24"/>
      <c r="P40" s="24"/>
      <c r="Q40" s="24"/>
      <c r="R40" s="24"/>
      <c r="S40" s="24"/>
      <c r="T40" s="24"/>
      <c r="U40" s="24"/>
      <c r="V40" s="24"/>
      <c r="W40" s="24"/>
      <c r="X40" s="24"/>
      <c r="Y40" s="24"/>
      <c r="Z40" s="91"/>
      <c r="AA40" s="91"/>
      <c r="AB40" s="91"/>
      <c r="AC40" s="24"/>
      <c r="AD40" s="24"/>
      <c r="AE40" s="24"/>
      <c r="AF40" s="24"/>
      <c r="AG40" s="24"/>
      <c r="AH40" s="24"/>
      <c r="AI40" s="24"/>
      <c r="AJ40" s="24"/>
      <c r="AK40" s="24"/>
      <c r="AL40" s="24"/>
      <c r="AM40" s="24"/>
      <c r="AN40" s="23"/>
    </row>
    <row r="41" spans="2:58" x14ac:dyDescent="0.3">
      <c r="B41" s="26"/>
      <c r="C41" s="27"/>
      <c r="D41" s="27"/>
      <c r="E41" s="27"/>
      <c r="F41" s="27"/>
      <c r="G41" s="27"/>
      <c r="H41" s="27"/>
      <c r="I41" s="27"/>
      <c r="J41" s="27"/>
      <c r="K41" s="27"/>
      <c r="L41" s="27"/>
      <c r="M41" s="92"/>
      <c r="N41" s="27"/>
      <c r="O41" s="27"/>
      <c r="P41" s="27"/>
      <c r="Q41" s="27"/>
      <c r="R41" s="27"/>
      <c r="S41" s="27"/>
      <c r="T41" s="27"/>
      <c r="U41" s="27"/>
      <c r="V41" s="27"/>
      <c r="W41" s="27"/>
      <c r="X41" s="27"/>
      <c r="Y41" s="27"/>
      <c r="Z41" s="92"/>
      <c r="AA41" s="92"/>
      <c r="AB41" s="92"/>
      <c r="AC41" s="27"/>
      <c r="AD41" s="27"/>
      <c r="AE41" s="27"/>
      <c r="AF41" s="27"/>
      <c r="AG41" s="27"/>
      <c r="AH41" s="27"/>
      <c r="AI41" s="27"/>
      <c r="AJ41" s="27"/>
      <c r="AK41" s="27"/>
      <c r="AL41" s="27"/>
      <c r="AM41" s="27"/>
      <c r="AN41" s="23"/>
    </row>
    <row r="42" spans="2:58" ht="14.4" customHeight="1" x14ac:dyDescent="0.3">
      <c r="AB42" s="128" t="s">
        <v>108</v>
      </c>
      <c r="AC42" s="128"/>
      <c r="AD42" s="128"/>
      <c r="AE42" s="128"/>
      <c r="AF42" s="128"/>
      <c r="AG42" s="128"/>
      <c r="AH42" s="128"/>
      <c r="AI42" s="128"/>
      <c r="AJ42" s="128"/>
      <c r="AK42" s="128"/>
      <c r="AL42" s="128"/>
      <c r="AM42" s="128"/>
      <c r="AN42" s="128"/>
      <c r="AO42" s="128"/>
      <c r="AP42" s="128"/>
      <c r="AQ42" s="128"/>
      <c r="AR42" s="128"/>
      <c r="AS42" s="128"/>
      <c r="AT42" s="128"/>
      <c r="AU42" s="128"/>
      <c r="AV42" s="128"/>
      <c r="AW42" s="128"/>
      <c r="AX42" s="128"/>
      <c r="AY42" s="128"/>
      <c r="AZ42" s="128"/>
      <c r="BA42" s="128"/>
      <c r="BB42" s="128"/>
      <c r="BC42" s="128"/>
      <c r="BD42" s="128"/>
    </row>
    <row r="43" spans="2:58" ht="14.4" customHeight="1" x14ac:dyDescent="0.3">
      <c r="C43" s="127"/>
      <c r="D43" s="127"/>
      <c r="E43" s="127"/>
      <c r="F43" s="127"/>
      <c r="AB43" s="128"/>
      <c r="AC43" s="128"/>
      <c r="AD43" s="128"/>
      <c r="AE43" s="128"/>
      <c r="AF43" s="128"/>
      <c r="AG43" s="128"/>
      <c r="AH43" s="128"/>
      <c r="AI43" s="128"/>
      <c r="AJ43" s="128"/>
      <c r="AK43" s="128"/>
      <c r="AL43" s="128"/>
      <c r="AM43" s="128"/>
      <c r="AN43" s="128"/>
      <c r="AO43" s="128"/>
      <c r="AP43" s="128"/>
      <c r="AQ43" s="128"/>
      <c r="AR43" s="128"/>
      <c r="AS43" s="128"/>
      <c r="AT43" s="128"/>
      <c r="AU43" s="128"/>
      <c r="AV43" s="128"/>
      <c r="AW43" s="128"/>
      <c r="AX43" s="128"/>
      <c r="AY43" s="128"/>
      <c r="AZ43" s="128"/>
      <c r="BA43" s="128"/>
      <c r="BB43" s="128"/>
      <c r="BC43" s="128"/>
      <c r="BD43" s="128"/>
    </row>
    <row r="44" spans="2:58" x14ac:dyDescent="0.3">
      <c r="C44" s="127"/>
      <c r="D44" s="127"/>
      <c r="E44" s="127"/>
      <c r="F44" s="127"/>
      <c r="AB44" s="128"/>
      <c r="AC44" s="128"/>
      <c r="AD44" s="128"/>
      <c r="AE44" s="128"/>
      <c r="AF44" s="128"/>
      <c r="AG44" s="128"/>
      <c r="AH44" s="128"/>
      <c r="AI44" s="128"/>
      <c r="AJ44" s="128"/>
      <c r="AK44" s="128"/>
      <c r="AL44" s="128"/>
      <c r="AM44" s="128"/>
      <c r="AN44" s="128"/>
      <c r="AO44" s="128"/>
      <c r="AP44" s="128"/>
      <c r="AQ44" s="128"/>
      <c r="AR44" s="128"/>
      <c r="AS44" s="128"/>
      <c r="AT44" s="128"/>
      <c r="AU44" s="128"/>
      <c r="AV44" s="128"/>
      <c r="AW44" s="128"/>
      <c r="AX44" s="128"/>
      <c r="AY44" s="128"/>
      <c r="AZ44" s="128"/>
      <c r="BA44" s="128"/>
      <c r="BB44" s="128"/>
      <c r="BC44" s="128"/>
      <c r="BD44" s="128"/>
    </row>
    <row r="45" spans="2:58" ht="5.0999999999999996" customHeight="1" x14ac:dyDescent="0.3">
      <c r="C45" s="127"/>
      <c r="D45" s="127"/>
      <c r="E45" s="127"/>
      <c r="F45" s="127"/>
      <c r="AB45" s="128"/>
      <c r="AC45" s="128"/>
      <c r="AD45" s="128"/>
      <c r="AE45" s="128"/>
      <c r="AF45" s="128"/>
      <c r="AG45" s="128"/>
      <c r="AH45" s="128"/>
      <c r="AI45" s="128"/>
      <c r="AJ45" s="128"/>
      <c r="AK45" s="128"/>
      <c r="AL45" s="128"/>
      <c r="AM45" s="128"/>
      <c r="AN45" s="128"/>
      <c r="AO45" s="128"/>
      <c r="AP45" s="128"/>
      <c r="AQ45" s="128"/>
      <c r="AR45" s="128"/>
      <c r="AS45" s="128"/>
      <c r="AT45" s="128"/>
      <c r="AU45" s="128"/>
      <c r="AV45" s="128"/>
      <c r="AW45" s="128"/>
      <c r="AX45" s="128"/>
      <c r="AY45" s="128"/>
      <c r="AZ45" s="128"/>
      <c r="BA45" s="128"/>
      <c r="BB45" s="128"/>
      <c r="BC45" s="128"/>
      <c r="BD45" s="128"/>
    </row>
    <row r="46" spans="2:58" x14ac:dyDescent="0.3">
      <c r="C46" s="127"/>
      <c r="D46" s="127"/>
      <c r="E46" s="127"/>
      <c r="F46" s="127"/>
      <c r="AB46" s="128"/>
      <c r="AC46" s="128"/>
      <c r="AD46" s="128"/>
      <c r="AE46" s="128"/>
      <c r="AF46" s="128"/>
      <c r="AG46" s="128"/>
      <c r="AH46" s="128"/>
      <c r="AI46" s="128"/>
      <c r="AJ46" s="128"/>
      <c r="AK46" s="128"/>
      <c r="AL46" s="128"/>
      <c r="AM46" s="128"/>
      <c r="AN46" s="128"/>
      <c r="AO46" s="128"/>
      <c r="AP46" s="128"/>
      <c r="AQ46" s="128"/>
      <c r="AR46" s="128"/>
      <c r="AS46" s="128"/>
      <c r="AT46" s="128"/>
      <c r="AU46" s="128"/>
      <c r="AV46" s="128"/>
      <c r="AW46" s="128"/>
      <c r="AX46" s="128"/>
      <c r="AY46" s="128"/>
      <c r="AZ46" s="128"/>
      <c r="BA46" s="128"/>
      <c r="BB46" s="128"/>
      <c r="BC46" s="128"/>
      <c r="BD46" s="128"/>
    </row>
    <row r="47" spans="2:58" x14ac:dyDescent="0.3">
      <c r="C47" s="127"/>
      <c r="D47" s="127"/>
      <c r="E47" s="127"/>
      <c r="F47" s="127"/>
      <c r="AB47" s="128"/>
      <c r="AC47" s="128"/>
      <c r="AD47" s="128"/>
      <c r="AE47" s="128"/>
      <c r="AF47" s="128"/>
      <c r="AG47" s="128"/>
      <c r="AH47" s="128"/>
      <c r="AI47" s="128"/>
      <c r="AJ47" s="128"/>
      <c r="AK47" s="128"/>
      <c r="AL47" s="128"/>
      <c r="AM47" s="128"/>
      <c r="AN47" s="128"/>
      <c r="AO47" s="128"/>
      <c r="AP47" s="128"/>
      <c r="AQ47" s="128"/>
      <c r="AR47" s="128"/>
      <c r="AS47" s="128"/>
      <c r="AT47" s="128"/>
      <c r="AU47" s="128"/>
      <c r="AV47" s="128"/>
      <c r="AW47" s="128"/>
      <c r="AX47" s="128"/>
      <c r="AY47" s="128"/>
      <c r="AZ47" s="128"/>
      <c r="BA47" s="128"/>
      <c r="BB47" s="128"/>
      <c r="BC47" s="128"/>
      <c r="BD47" s="128"/>
    </row>
    <row r="48" spans="2:58" x14ac:dyDescent="0.3">
      <c r="C48" s="127"/>
      <c r="D48" s="127"/>
      <c r="E48" s="127"/>
      <c r="F48" s="127"/>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row>
    <row r="49" spans="3:56" x14ac:dyDescent="0.3">
      <c r="C49" s="127"/>
      <c r="D49" s="127"/>
      <c r="E49" s="127"/>
      <c r="F49" s="127"/>
      <c r="AB49" s="128"/>
      <c r="AC49" s="128"/>
      <c r="AD49" s="128"/>
      <c r="AE49" s="128"/>
      <c r="AF49" s="128"/>
      <c r="AG49" s="128"/>
      <c r="AH49" s="128"/>
      <c r="AI49" s="128"/>
      <c r="AJ49" s="128"/>
      <c r="AK49" s="128"/>
      <c r="AL49" s="128"/>
      <c r="AM49" s="128"/>
      <c r="AN49" s="128"/>
      <c r="AO49" s="128"/>
      <c r="AP49" s="128"/>
      <c r="AQ49" s="128"/>
      <c r="AR49" s="128"/>
      <c r="AS49" s="128"/>
      <c r="AT49" s="128"/>
      <c r="AU49" s="128"/>
      <c r="AV49" s="128"/>
      <c r="AW49" s="128"/>
      <c r="AX49" s="128"/>
      <c r="AY49" s="128"/>
      <c r="AZ49" s="128"/>
      <c r="BA49" s="128"/>
      <c r="BB49" s="128"/>
      <c r="BC49" s="128"/>
      <c r="BD49" s="128"/>
    </row>
    <row r="50" spans="3:56" ht="5.0999999999999996" customHeight="1" x14ac:dyDescent="0.3">
      <c r="C50" s="128" t="s">
        <v>109</v>
      </c>
      <c r="D50" s="128"/>
      <c r="E50" s="128"/>
      <c r="F50" s="128"/>
      <c r="G50" s="128"/>
      <c r="H50" s="128"/>
      <c r="I50" s="128"/>
      <c r="J50" s="128"/>
      <c r="K50" s="128"/>
      <c r="L50" s="128"/>
      <c r="M50" s="128"/>
      <c r="N50" s="128"/>
      <c r="O50" s="128"/>
      <c r="P50" s="128"/>
      <c r="Q50" s="128"/>
      <c r="R50" s="128"/>
      <c r="S50" s="128"/>
      <c r="T50" s="128"/>
      <c r="U50" s="128"/>
      <c r="V50" s="128"/>
      <c r="W50" s="128"/>
      <c r="X50" s="128"/>
      <c r="Y50" s="128"/>
      <c r="Z50" s="128"/>
      <c r="AA50" s="128"/>
      <c r="AB50" s="128"/>
      <c r="AC50" s="128"/>
      <c r="AD50" s="128"/>
      <c r="AE50" s="128"/>
      <c r="AF50" s="128"/>
      <c r="AG50" s="128"/>
      <c r="AH50" s="128"/>
      <c r="AI50" s="128"/>
      <c r="AJ50" s="128"/>
      <c r="AK50" s="128"/>
      <c r="AL50" s="128"/>
      <c r="AM50" s="128"/>
      <c r="AN50" s="128"/>
      <c r="AO50" s="128"/>
      <c r="AP50" s="128"/>
      <c r="AQ50" s="128"/>
      <c r="AR50" s="128"/>
      <c r="AS50" s="128"/>
      <c r="AT50" s="128"/>
      <c r="AU50" s="128"/>
      <c r="AV50" s="128"/>
      <c r="AW50" s="128"/>
      <c r="AX50" s="128"/>
      <c r="AY50" s="128"/>
      <c r="AZ50" s="128"/>
      <c r="BA50" s="128"/>
      <c r="BB50" s="128"/>
      <c r="BC50" s="128"/>
      <c r="BD50" s="128"/>
    </row>
    <row r="51" spans="3:56" x14ac:dyDescent="0.3">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c r="AK51" s="128"/>
      <c r="AL51" s="128"/>
      <c r="AM51" s="128"/>
      <c r="AN51" s="128"/>
      <c r="AO51" s="128"/>
      <c r="AP51" s="128"/>
      <c r="AQ51" s="128"/>
      <c r="AR51" s="128"/>
      <c r="AS51" s="128"/>
      <c r="AT51" s="128"/>
      <c r="AU51" s="128"/>
      <c r="AV51" s="128"/>
      <c r="AW51" s="128"/>
      <c r="AX51" s="128"/>
      <c r="AY51" s="128"/>
      <c r="AZ51" s="128"/>
      <c r="BA51" s="128"/>
      <c r="BB51" s="128"/>
      <c r="BC51" s="128"/>
      <c r="BD51" s="128"/>
    </row>
    <row r="52" spans="3:56" x14ac:dyDescent="0.3">
      <c r="C52" s="128"/>
      <c r="D52" s="128"/>
      <c r="E52" s="128"/>
      <c r="F52" s="128"/>
      <c r="G52" s="128"/>
      <c r="H52" s="128"/>
      <c r="I52" s="128"/>
      <c r="J52" s="128"/>
      <c r="K52" s="128"/>
      <c r="L52" s="128"/>
      <c r="M52" s="128"/>
      <c r="N52" s="128"/>
      <c r="O52" s="128"/>
      <c r="P52" s="128"/>
      <c r="Q52" s="128"/>
      <c r="R52" s="128"/>
      <c r="S52" s="128"/>
      <c r="T52" s="128"/>
      <c r="U52" s="128"/>
      <c r="V52" s="128"/>
      <c r="W52" s="128"/>
      <c r="X52" s="128"/>
      <c r="Y52" s="128"/>
      <c r="Z52" s="128"/>
      <c r="AA52" s="128"/>
      <c r="AB52" s="128"/>
      <c r="AC52" s="128"/>
      <c r="AD52" s="128"/>
      <c r="AE52" s="128"/>
      <c r="AF52" s="128"/>
      <c r="AG52" s="128"/>
      <c r="AH52" s="128"/>
      <c r="AI52" s="128"/>
      <c r="AJ52" s="128"/>
      <c r="AK52" s="128"/>
      <c r="AL52" s="128"/>
      <c r="AM52" s="128"/>
      <c r="AN52" s="128"/>
      <c r="AO52" s="128"/>
      <c r="AP52" s="128"/>
      <c r="AQ52" s="128"/>
      <c r="AR52" s="128"/>
      <c r="AS52" s="128"/>
      <c r="AT52" s="128"/>
      <c r="AU52" s="128"/>
      <c r="AV52" s="128"/>
      <c r="AW52" s="128"/>
      <c r="AX52" s="128"/>
      <c r="AY52" s="128"/>
      <c r="AZ52" s="128"/>
      <c r="BA52" s="128"/>
      <c r="BB52" s="128"/>
      <c r="BC52" s="128"/>
      <c r="BD52" s="128"/>
    </row>
    <row r="53" spans="3:56" x14ac:dyDescent="0.3">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8"/>
      <c r="AF53" s="128"/>
      <c r="AG53" s="128"/>
      <c r="AH53" s="128"/>
      <c r="AI53" s="128"/>
      <c r="AJ53" s="128"/>
      <c r="AK53" s="128"/>
      <c r="AL53" s="128"/>
      <c r="AM53" s="128"/>
      <c r="AN53" s="128"/>
      <c r="AO53" s="128"/>
      <c r="AP53" s="128"/>
      <c r="AQ53" s="128"/>
      <c r="AR53" s="128"/>
      <c r="AS53" s="128"/>
      <c r="AT53" s="128"/>
      <c r="AU53" s="128"/>
      <c r="AV53" s="128"/>
      <c r="AW53" s="128"/>
      <c r="AX53" s="128"/>
      <c r="AY53" s="128"/>
      <c r="AZ53" s="128"/>
      <c r="BA53" s="128"/>
      <c r="BB53" s="128"/>
      <c r="BC53" s="128"/>
      <c r="BD53" s="128"/>
    </row>
    <row r="54" spans="3:56" x14ac:dyDescent="0.3">
      <c r="C54" s="128"/>
      <c r="D54" s="128"/>
      <c r="E54" s="128"/>
      <c r="F54" s="128"/>
      <c r="G54" s="128"/>
      <c r="H54" s="128"/>
      <c r="I54" s="128"/>
      <c r="J54" s="128"/>
      <c r="K54" s="128"/>
      <c r="L54" s="128"/>
      <c r="M54" s="128"/>
      <c r="N54" s="128"/>
      <c r="O54" s="128"/>
      <c r="P54" s="128"/>
      <c r="Q54" s="128"/>
      <c r="R54" s="128"/>
      <c r="S54" s="128"/>
      <c r="T54" s="128"/>
      <c r="U54" s="128"/>
      <c r="V54" s="128"/>
      <c r="W54" s="128"/>
      <c r="X54" s="128"/>
      <c r="Y54" s="128"/>
      <c r="Z54" s="128"/>
      <c r="AA54" s="128"/>
      <c r="AB54" s="128"/>
      <c r="AC54" s="128"/>
      <c r="AD54" s="128"/>
      <c r="AE54" s="128"/>
      <c r="AF54" s="128"/>
      <c r="AG54" s="128"/>
      <c r="AH54" s="128"/>
      <c r="AI54" s="128"/>
      <c r="AJ54" s="128"/>
      <c r="AK54" s="128"/>
      <c r="AL54" s="128"/>
      <c r="AM54" s="128"/>
      <c r="AN54" s="128"/>
      <c r="AO54" s="128"/>
      <c r="AP54" s="128"/>
      <c r="AQ54" s="128"/>
      <c r="AR54" s="128"/>
      <c r="AS54" s="128"/>
      <c r="AT54" s="128"/>
      <c r="AU54" s="128"/>
      <c r="AV54" s="128"/>
      <c r="AW54" s="128"/>
      <c r="AX54" s="128"/>
      <c r="AY54" s="128"/>
      <c r="AZ54" s="128"/>
      <c r="BA54" s="128"/>
      <c r="BB54" s="128"/>
      <c r="BC54" s="128"/>
      <c r="BD54" s="128"/>
    </row>
    <row r="55" spans="3:56" ht="5.0999999999999996" customHeight="1" x14ac:dyDescent="0.3">
      <c r="C55" s="128"/>
      <c r="D55" s="128"/>
      <c r="E55" s="128"/>
      <c r="F55" s="128"/>
      <c r="G55" s="128"/>
      <c r="H55" s="128"/>
      <c r="I55" s="128"/>
      <c r="J55" s="128"/>
      <c r="K55" s="128"/>
      <c r="L55" s="128"/>
      <c r="M55" s="128"/>
      <c r="N55" s="128"/>
      <c r="O55" s="128"/>
      <c r="P55" s="128"/>
      <c r="Q55" s="128"/>
      <c r="R55" s="128"/>
      <c r="S55" s="128"/>
      <c r="T55" s="128"/>
      <c r="U55" s="128"/>
      <c r="V55" s="128"/>
      <c r="W55" s="128"/>
      <c r="X55" s="128"/>
      <c r="Y55" s="128"/>
      <c r="Z55" s="128"/>
      <c r="AA55" s="128"/>
      <c r="AB55" s="128"/>
      <c r="AC55" s="128"/>
      <c r="AD55" s="128"/>
      <c r="AE55" s="128"/>
      <c r="AF55" s="128"/>
      <c r="AG55" s="128"/>
      <c r="AH55" s="128"/>
      <c r="AI55" s="128"/>
      <c r="AJ55" s="128"/>
      <c r="AK55" s="128"/>
      <c r="AL55" s="128"/>
      <c r="AM55" s="128"/>
      <c r="AN55" s="128"/>
      <c r="AO55" s="128"/>
      <c r="AP55" s="128"/>
      <c r="AQ55" s="128"/>
      <c r="AR55" s="128"/>
      <c r="AS55" s="128"/>
      <c r="AT55" s="128"/>
      <c r="AU55" s="128"/>
      <c r="AV55" s="128"/>
      <c r="AW55" s="128"/>
      <c r="AX55" s="128"/>
      <c r="AY55" s="128"/>
      <c r="AZ55" s="128"/>
      <c r="BA55" s="128"/>
      <c r="BB55" s="128"/>
      <c r="BC55" s="128"/>
      <c r="BD55" s="128"/>
    </row>
    <row r="56" spans="3:56" x14ac:dyDescent="0.3">
      <c r="C56" s="128"/>
      <c r="D56" s="128"/>
      <c r="E56" s="128"/>
      <c r="F56" s="128"/>
      <c r="G56" s="128"/>
      <c r="H56" s="128"/>
      <c r="I56" s="128"/>
      <c r="J56" s="128"/>
      <c r="K56" s="128"/>
      <c r="L56" s="128"/>
      <c r="M56" s="128"/>
      <c r="N56" s="128"/>
      <c r="O56" s="128"/>
      <c r="P56" s="128"/>
      <c r="Q56" s="128"/>
      <c r="R56" s="128"/>
      <c r="S56" s="128"/>
      <c r="T56" s="128"/>
      <c r="U56" s="128"/>
      <c r="V56" s="128"/>
      <c r="W56" s="128"/>
      <c r="X56" s="128"/>
      <c r="Y56" s="128"/>
      <c r="Z56" s="128"/>
      <c r="AA56" s="128"/>
      <c r="AB56" s="128"/>
      <c r="AC56" s="128"/>
      <c r="AD56" s="128"/>
      <c r="AE56" s="128"/>
      <c r="AF56" s="128"/>
      <c r="AG56" s="128"/>
      <c r="AH56" s="128"/>
      <c r="AI56" s="128"/>
      <c r="AJ56" s="128"/>
      <c r="AK56" s="128"/>
      <c r="AL56" s="128"/>
      <c r="AM56" s="128"/>
      <c r="AN56" s="128"/>
      <c r="AO56" s="128"/>
      <c r="AP56" s="128"/>
      <c r="AQ56" s="128"/>
      <c r="AR56" s="128"/>
      <c r="AS56" s="128"/>
      <c r="AT56" s="128"/>
      <c r="AU56" s="128"/>
      <c r="AV56" s="128"/>
      <c r="AW56" s="128"/>
      <c r="AX56" s="128"/>
      <c r="AY56" s="128"/>
      <c r="AZ56" s="128"/>
      <c r="BA56" s="128"/>
      <c r="BB56" s="128"/>
      <c r="BC56" s="128"/>
      <c r="BD56" s="128"/>
    </row>
    <row r="57" spans="3:56" x14ac:dyDescent="0.3">
      <c r="C57" s="128"/>
      <c r="D57" s="128"/>
      <c r="E57" s="128"/>
      <c r="F57" s="128"/>
      <c r="G57" s="128"/>
      <c r="H57" s="128"/>
      <c r="I57" s="128"/>
      <c r="J57" s="128"/>
      <c r="K57" s="128"/>
      <c r="L57" s="128"/>
      <c r="M57" s="128"/>
      <c r="N57" s="128"/>
      <c r="O57" s="128"/>
      <c r="P57" s="128"/>
      <c r="Q57" s="128"/>
      <c r="R57" s="128"/>
      <c r="S57" s="128"/>
      <c r="T57" s="128"/>
      <c r="U57" s="128"/>
      <c r="V57" s="128"/>
      <c r="W57" s="128"/>
      <c r="X57" s="128"/>
      <c r="Y57" s="128"/>
      <c r="Z57" s="128"/>
      <c r="AA57" s="128"/>
      <c r="AB57" s="128"/>
      <c r="AC57" s="128"/>
      <c r="AD57" s="128"/>
      <c r="AE57" s="128"/>
      <c r="AF57" s="128"/>
      <c r="AG57" s="128"/>
      <c r="AH57" s="128"/>
      <c r="AI57" s="128"/>
      <c r="AJ57" s="128"/>
      <c r="AK57" s="128"/>
      <c r="AL57" s="128"/>
      <c r="AM57" s="128"/>
      <c r="AN57" s="128"/>
      <c r="AO57" s="128"/>
      <c r="AP57" s="128"/>
      <c r="AQ57" s="128"/>
      <c r="AR57" s="128"/>
      <c r="AS57" s="128"/>
      <c r="AT57" s="128"/>
      <c r="AU57" s="128"/>
      <c r="AV57" s="128"/>
      <c r="AW57" s="128"/>
      <c r="AX57" s="128"/>
      <c r="AY57" s="128"/>
      <c r="AZ57" s="128"/>
      <c r="BA57" s="128"/>
      <c r="BB57" s="128"/>
      <c r="BC57" s="128"/>
      <c r="BD57" s="128"/>
    </row>
    <row r="60" spans="3:56" ht="5.0999999999999996" customHeight="1" x14ac:dyDescent="0.3"/>
    <row r="65" ht="5.0999999999999996" customHeight="1" x14ac:dyDescent="0.3"/>
  </sheetData>
  <sheetProtection algorithmName="SHA-512" hashValue="n64MYZO2bYoUBqvuhbraXmf//kn/7vKmALsduu3trqMXQ2KiQRfEyWSggDWUp0jNyz+LGDAHQ8Rx1AFpnLsP0Q==" saltValue="j21kwNTA2UI13b9jMDr94g==" spinCount="100000" sheet="1" formatColumns="0" formatRows="0"/>
  <mergeCells count="198">
    <mergeCell ref="AE18:AF18"/>
    <mergeCell ref="AE20:AG20"/>
    <mergeCell ref="AE21:AG21"/>
    <mergeCell ref="AE22:AF22"/>
    <mergeCell ref="AE23:AF23"/>
    <mergeCell ref="AE25:AG25"/>
    <mergeCell ref="I11:J11"/>
    <mergeCell ref="I12:J12"/>
    <mergeCell ref="Y34:Z34"/>
    <mergeCell ref="I31:K31"/>
    <mergeCell ref="I32:K32"/>
    <mergeCell ref="I33:J33"/>
    <mergeCell ref="I34:J34"/>
    <mergeCell ref="O31:Q31"/>
    <mergeCell ref="O32:Q32"/>
    <mergeCell ref="O33:P33"/>
    <mergeCell ref="O34:P34"/>
    <mergeCell ref="T31:V31"/>
    <mergeCell ref="T32:V32"/>
    <mergeCell ref="T33:U33"/>
    <mergeCell ref="T34:U34"/>
    <mergeCell ref="Y31:AA31"/>
    <mergeCell ref="Y32:AA32"/>
    <mergeCell ref="Y33:Z33"/>
    <mergeCell ref="T22:U22"/>
    <mergeCell ref="V22:X22"/>
    <mergeCell ref="N24:AA24"/>
    <mergeCell ref="N23:AA23"/>
    <mergeCell ref="Q22:S22"/>
    <mergeCell ref="I25:K25"/>
    <mergeCell ref="D20:F20"/>
    <mergeCell ref="D21:F21"/>
    <mergeCell ref="D22:E22"/>
    <mergeCell ref="D23:E23"/>
    <mergeCell ref="O9:Q9"/>
    <mergeCell ref="O10:Q10"/>
    <mergeCell ref="O11:P11"/>
    <mergeCell ref="O12:P12"/>
    <mergeCell ref="I15:K15"/>
    <mergeCell ref="I16:K16"/>
    <mergeCell ref="I17:J17"/>
    <mergeCell ref="I18:J18"/>
    <mergeCell ref="D15:F15"/>
    <mergeCell ref="D16:F16"/>
    <mergeCell ref="D17:E17"/>
    <mergeCell ref="D18:E18"/>
    <mergeCell ref="D9:F9"/>
    <mergeCell ref="D10:F10"/>
    <mergeCell ref="D11:E11"/>
    <mergeCell ref="D12:E12"/>
    <mergeCell ref="I9:K9"/>
    <mergeCell ref="I10:K10"/>
    <mergeCell ref="I21:K21"/>
    <mergeCell ref="I22:J22"/>
    <mergeCell ref="O5:Q5"/>
    <mergeCell ref="O6:P6"/>
    <mergeCell ref="O7:P7"/>
    <mergeCell ref="D4:F4"/>
    <mergeCell ref="D5:F5"/>
    <mergeCell ref="D6:E6"/>
    <mergeCell ref="D7:E7"/>
    <mergeCell ref="T4:V4"/>
    <mergeCell ref="T5:V5"/>
    <mergeCell ref="T6:U6"/>
    <mergeCell ref="T7:U7"/>
    <mergeCell ref="C1:I1"/>
    <mergeCell ref="N25:P25"/>
    <mergeCell ref="Q25:S25"/>
    <mergeCell ref="T25:U25"/>
    <mergeCell ref="V25:X25"/>
    <mergeCell ref="Y25:AA25"/>
    <mergeCell ref="N21:P21"/>
    <mergeCell ref="Q21:S21"/>
    <mergeCell ref="T21:U21"/>
    <mergeCell ref="V21:X21"/>
    <mergeCell ref="Y21:AA21"/>
    <mergeCell ref="Y18:AA18"/>
    <mergeCell ref="U15:X15"/>
    <mergeCell ref="N18:P18"/>
    <mergeCell ref="N15:P15"/>
    <mergeCell ref="I4:K4"/>
    <mergeCell ref="I5:K5"/>
    <mergeCell ref="I6:J6"/>
    <mergeCell ref="I7:J7"/>
    <mergeCell ref="O4:Q4"/>
    <mergeCell ref="Y4:AA4"/>
    <mergeCell ref="Y5:AA5"/>
    <mergeCell ref="Y6:Z6"/>
    <mergeCell ref="I23:J23"/>
    <mergeCell ref="AE4:AG4"/>
    <mergeCell ref="AE5:AG5"/>
    <mergeCell ref="AE6:AF6"/>
    <mergeCell ref="AE7:AF7"/>
    <mergeCell ref="T9:V9"/>
    <mergeCell ref="T10:V10"/>
    <mergeCell ref="T11:U11"/>
    <mergeCell ref="T12:U12"/>
    <mergeCell ref="Y9:AA9"/>
    <mergeCell ref="Y10:AA10"/>
    <mergeCell ref="Y11:Z11"/>
    <mergeCell ref="Y12:Z12"/>
    <mergeCell ref="Y7:Z7"/>
    <mergeCell ref="AE9:AG9"/>
    <mergeCell ref="AE10:AG10"/>
    <mergeCell ref="AE11:AF11"/>
    <mergeCell ref="AE12:AF12"/>
    <mergeCell ref="AJ34:AK34"/>
    <mergeCell ref="AJ31:AL31"/>
    <mergeCell ref="AJ32:AL32"/>
    <mergeCell ref="I20:K20"/>
    <mergeCell ref="Q15:T15"/>
    <mergeCell ref="N16:P16"/>
    <mergeCell ref="Q16:T16"/>
    <mergeCell ref="N17:AA17"/>
    <mergeCell ref="N19:AA19"/>
    <mergeCell ref="N20:AA20"/>
    <mergeCell ref="Y15:AA15"/>
    <mergeCell ref="Q18:S18"/>
    <mergeCell ref="T18:U18"/>
    <mergeCell ref="V18:X18"/>
    <mergeCell ref="AJ33:AK33"/>
    <mergeCell ref="AE26:AG26"/>
    <mergeCell ref="AJ26:AL26"/>
    <mergeCell ref="AE27:AF27"/>
    <mergeCell ref="AJ27:AK27"/>
    <mergeCell ref="AE28:AF28"/>
    <mergeCell ref="AJ28:AK28"/>
    <mergeCell ref="AE15:AG15"/>
    <mergeCell ref="AE16:AG16"/>
    <mergeCell ref="AE17:AF17"/>
    <mergeCell ref="AE31:AG31"/>
    <mergeCell ref="AE32:AG32"/>
    <mergeCell ref="AE33:AF33"/>
    <mergeCell ref="AJ36:AL36"/>
    <mergeCell ref="AJ37:AL37"/>
    <mergeCell ref="AJ38:AK38"/>
    <mergeCell ref="AJ39:AK39"/>
    <mergeCell ref="AJ4:AL4"/>
    <mergeCell ref="AJ5:AL5"/>
    <mergeCell ref="AJ6:AK6"/>
    <mergeCell ref="AJ7:AK7"/>
    <mergeCell ref="AJ20:AL20"/>
    <mergeCell ref="AJ21:AL21"/>
    <mergeCell ref="AJ22:AK22"/>
    <mergeCell ref="AJ23:AK23"/>
    <mergeCell ref="AJ25:AL25"/>
    <mergeCell ref="AJ9:AL9"/>
    <mergeCell ref="AJ10:AL10"/>
    <mergeCell ref="AJ11:AK11"/>
    <mergeCell ref="AJ12:AK12"/>
    <mergeCell ref="AJ15:AL15"/>
    <mergeCell ref="AJ16:AL16"/>
    <mergeCell ref="AJ17:AK17"/>
    <mergeCell ref="AJ18:AK18"/>
    <mergeCell ref="AE36:AG36"/>
    <mergeCell ref="AE37:AG37"/>
    <mergeCell ref="AE39:AF39"/>
    <mergeCell ref="AE38:AF38"/>
    <mergeCell ref="T36:V36"/>
    <mergeCell ref="T37:V37"/>
    <mergeCell ref="T38:U38"/>
    <mergeCell ref="T39:U39"/>
    <mergeCell ref="AE34:AF34"/>
    <mergeCell ref="V26:X26"/>
    <mergeCell ref="D37:F37"/>
    <mergeCell ref="D38:E38"/>
    <mergeCell ref="D39:E39"/>
    <mergeCell ref="D31:F31"/>
    <mergeCell ref="D32:F32"/>
    <mergeCell ref="D33:E33"/>
    <mergeCell ref="D34:E34"/>
    <mergeCell ref="D36:F36"/>
    <mergeCell ref="I26:K26"/>
    <mergeCell ref="I27:J27"/>
    <mergeCell ref="AP2:AZ2"/>
    <mergeCell ref="C43:F49"/>
    <mergeCell ref="AB42:BD49"/>
    <mergeCell ref="AP3:AZ26"/>
    <mergeCell ref="C50:BD57"/>
    <mergeCell ref="I28:J28"/>
    <mergeCell ref="D25:F25"/>
    <mergeCell ref="I36:K36"/>
    <mergeCell ref="I37:K37"/>
    <mergeCell ref="I38:J38"/>
    <mergeCell ref="I39:J39"/>
    <mergeCell ref="O36:Q36"/>
    <mergeCell ref="O37:Q37"/>
    <mergeCell ref="O38:P38"/>
    <mergeCell ref="O39:P39"/>
    <mergeCell ref="D26:F26"/>
    <mergeCell ref="D27:E27"/>
    <mergeCell ref="D28:E28"/>
    <mergeCell ref="Y36:AA36"/>
    <mergeCell ref="Y37:AA37"/>
    <mergeCell ref="Y38:Z38"/>
    <mergeCell ref="Y39:Z39"/>
    <mergeCell ref="Q26:S26"/>
    <mergeCell ref="T26:U26"/>
  </mergeCells>
  <conditionalFormatting sqref="C4">
    <cfRule type="containsText" dxfId="280" priority="183" operator="containsText" text="`">
      <formula>NOT(ISERROR(SEARCH("`",C4)))</formula>
    </cfRule>
  </conditionalFormatting>
  <conditionalFormatting sqref="H15">
    <cfRule type="containsText" dxfId="279" priority="120" operator="containsText" text="`">
      <formula>NOT(ISERROR(SEARCH("`",H15)))</formula>
    </cfRule>
  </conditionalFormatting>
  <conditionalFormatting sqref="H4">
    <cfRule type="containsText" dxfId="278" priority="119" operator="containsText" text="`">
      <formula>NOT(ISERROR(SEARCH("`",H4)))</formula>
    </cfRule>
  </conditionalFormatting>
  <conditionalFormatting sqref="C9">
    <cfRule type="containsText" dxfId="277" priority="118" operator="containsText" text="`">
      <formula>NOT(ISERROR(SEARCH("`",C9)))</formula>
    </cfRule>
  </conditionalFormatting>
  <conditionalFormatting sqref="H9">
    <cfRule type="containsText" dxfId="276" priority="117" operator="containsText" text="`">
      <formula>NOT(ISERROR(SEARCH("`",H9)))</formula>
    </cfRule>
  </conditionalFormatting>
  <conditionalFormatting sqref="C15">
    <cfRule type="containsText" dxfId="275" priority="116" operator="containsText" text="`">
      <formula>NOT(ISERROR(SEARCH("`",C15)))</formula>
    </cfRule>
  </conditionalFormatting>
  <conditionalFormatting sqref="C20">
    <cfRule type="containsText" dxfId="274" priority="115" operator="containsText" text="`">
      <formula>NOT(ISERROR(SEARCH("`",C20)))</formula>
    </cfRule>
  </conditionalFormatting>
  <conditionalFormatting sqref="H20">
    <cfRule type="containsText" dxfId="273" priority="114" operator="containsText" text="`">
      <formula>NOT(ISERROR(SEARCH("`",H20)))</formula>
    </cfRule>
  </conditionalFormatting>
  <conditionalFormatting sqref="C25">
    <cfRule type="containsText" dxfId="272" priority="113" operator="containsText" text="`">
      <formula>NOT(ISERROR(SEARCH("`",C25)))</formula>
    </cfRule>
  </conditionalFormatting>
  <conditionalFormatting sqref="H25">
    <cfRule type="containsText" dxfId="271" priority="112" operator="containsText" text="`">
      <formula>NOT(ISERROR(SEARCH("`",H25)))</formula>
    </cfRule>
  </conditionalFormatting>
  <conditionalFormatting sqref="H31">
    <cfRule type="containsText" dxfId="270" priority="111" operator="containsText" text="`">
      <formula>NOT(ISERROR(SEARCH("`",H31)))</formula>
    </cfRule>
  </conditionalFormatting>
  <conditionalFormatting sqref="C31">
    <cfRule type="containsText" dxfId="269" priority="110" operator="containsText" text="`">
      <formula>NOT(ISERROR(SEARCH("`",C31)))</formula>
    </cfRule>
  </conditionalFormatting>
  <conditionalFormatting sqref="C36">
    <cfRule type="containsText" dxfId="268" priority="109" operator="containsText" text="`">
      <formula>NOT(ISERROR(SEARCH("`",C36)))</formula>
    </cfRule>
  </conditionalFormatting>
  <conditionalFormatting sqref="H36">
    <cfRule type="containsText" dxfId="267" priority="108" operator="containsText" text="`">
      <formula>NOT(ISERROR(SEARCH("`",H36)))</formula>
    </cfRule>
  </conditionalFormatting>
  <conditionalFormatting sqref="N4">
    <cfRule type="containsText" dxfId="266" priority="107" operator="containsText" text="`">
      <formula>NOT(ISERROR(SEARCH("`",N4)))</formula>
    </cfRule>
  </conditionalFormatting>
  <conditionalFormatting sqref="S4">
    <cfRule type="containsText" dxfId="265" priority="106" operator="containsText" text="`">
      <formula>NOT(ISERROR(SEARCH("`",S4)))</formula>
    </cfRule>
  </conditionalFormatting>
  <conditionalFormatting sqref="X4">
    <cfRule type="containsText" dxfId="264" priority="105" operator="containsText" text="`">
      <formula>NOT(ISERROR(SEARCH("`",X4)))</formula>
    </cfRule>
  </conditionalFormatting>
  <conditionalFormatting sqref="X9">
    <cfRule type="containsText" dxfId="263" priority="104" operator="containsText" text="`">
      <formula>NOT(ISERROR(SEARCH("`",X9)))</formula>
    </cfRule>
  </conditionalFormatting>
  <conditionalFormatting sqref="S9">
    <cfRule type="containsText" dxfId="262" priority="103" operator="containsText" text="`">
      <formula>NOT(ISERROR(SEARCH("`",S9)))</formula>
    </cfRule>
  </conditionalFormatting>
  <conditionalFormatting sqref="N9">
    <cfRule type="containsText" dxfId="261" priority="102" operator="containsText" text="`">
      <formula>NOT(ISERROR(SEARCH("`",N9)))</formula>
    </cfRule>
  </conditionalFormatting>
  <conditionalFormatting sqref="N31">
    <cfRule type="containsText" dxfId="260" priority="101" operator="containsText" text="`">
      <formula>NOT(ISERROR(SEARCH("`",N31)))</formula>
    </cfRule>
  </conditionalFormatting>
  <conditionalFormatting sqref="S31">
    <cfRule type="containsText" dxfId="259" priority="100" operator="containsText" text="`">
      <formula>NOT(ISERROR(SEARCH("`",S31)))</formula>
    </cfRule>
  </conditionalFormatting>
  <conditionalFormatting sqref="X31">
    <cfRule type="containsText" dxfId="258" priority="99" operator="containsText" text="`">
      <formula>NOT(ISERROR(SEARCH("`",X31)))</formula>
    </cfRule>
  </conditionalFormatting>
  <conditionalFormatting sqref="N36">
    <cfRule type="containsText" dxfId="257" priority="98" operator="containsText" text="`">
      <formula>NOT(ISERROR(SEARCH("`",N36)))</formula>
    </cfRule>
  </conditionalFormatting>
  <conditionalFormatting sqref="S36">
    <cfRule type="containsText" dxfId="256" priority="97" operator="containsText" text="`">
      <formula>NOT(ISERROR(SEARCH("`",S36)))</formula>
    </cfRule>
  </conditionalFormatting>
  <conditionalFormatting sqref="X36">
    <cfRule type="containsText" dxfId="255" priority="96" operator="containsText" text="`">
      <formula>NOT(ISERROR(SEARCH("`",X36)))</formula>
    </cfRule>
  </conditionalFormatting>
  <conditionalFormatting sqref="AD4">
    <cfRule type="containsText" dxfId="254" priority="95" operator="containsText" text="`">
      <formula>NOT(ISERROR(SEARCH("`",AD4)))</formula>
    </cfRule>
  </conditionalFormatting>
  <conditionalFormatting sqref="AI4">
    <cfRule type="containsText" dxfId="253" priority="94" operator="containsText" text="`">
      <formula>NOT(ISERROR(SEARCH("`",AI4)))</formula>
    </cfRule>
  </conditionalFormatting>
  <conditionalFormatting sqref="AD9">
    <cfRule type="containsText" dxfId="252" priority="93" operator="containsText" text="`">
      <formula>NOT(ISERROR(SEARCH("`",AD9)))</formula>
    </cfRule>
  </conditionalFormatting>
  <conditionalFormatting sqref="AI9">
    <cfRule type="containsText" dxfId="251" priority="92" operator="containsText" text="`">
      <formula>NOT(ISERROR(SEARCH("`",AI9)))</formula>
    </cfRule>
  </conditionalFormatting>
  <conditionalFormatting sqref="AD15">
    <cfRule type="containsText" dxfId="250" priority="91" operator="containsText" text="`">
      <formula>NOT(ISERROR(SEARCH("`",AD15)))</formula>
    </cfRule>
  </conditionalFormatting>
  <conditionalFormatting sqref="AI15">
    <cfRule type="containsText" dxfId="249" priority="90" operator="containsText" text="`">
      <formula>NOT(ISERROR(SEARCH("`",AI15)))</formula>
    </cfRule>
  </conditionalFormatting>
  <conditionalFormatting sqref="AD20">
    <cfRule type="containsText" dxfId="248" priority="89" operator="containsText" text="`">
      <formula>NOT(ISERROR(SEARCH("`",AD20)))</formula>
    </cfRule>
  </conditionalFormatting>
  <conditionalFormatting sqref="AI20">
    <cfRule type="containsText" dxfId="247" priority="88" operator="containsText" text="`">
      <formula>NOT(ISERROR(SEARCH("`",AI20)))</formula>
    </cfRule>
  </conditionalFormatting>
  <conditionalFormatting sqref="AD25">
    <cfRule type="containsText" dxfId="246" priority="87" operator="containsText" text="`">
      <formula>NOT(ISERROR(SEARCH("`",AD25)))</formula>
    </cfRule>
  </conditionalFormatting>
  <conditionalFormatting sqref="AI25">
    <cfRule type="containsText" dxfId="245" priority="86" operator="containsText" text="`">
      <formula>NOT(ISERROR(SEARCH("`",AI25)))</formula>
    </cfRule>
  </conditionalFormatting>
  <conditionalFormatting sqref="AD31">
    <cfRule type="containsText" dxfId="244" priority="85" operator="containsText" text="`">
      <formula>NOT(ISERROR(SEARCH("`",AD31)))</formula>
    </cfRule>
  </conditionalFormatting>
  <conditionalFormatting sqref="AI31">
    <cfRule type="containsText" dxfId="243" priority="84" operator="containsText" text="`">
      <formula>NOT(ISERROR(SEARCH("`",AI31)))</formula>
    </cfRule>
  </conditionalFormatting>
  <conditionalFormatting sqref="AD36">
    <cfRule type="containsText" dxfId="242" priority="83" operator="containsText" text="`">
      <formula>NOT(ISERROR(SEARCH("`",AD36)))</formula>
    </cfRule>
  </conditionalFormatting>
  <conditionalFormatting sqref="AI36">
    <cfRule type="containsText" dxfId="241" priority="82" operator="containsText" text="`">
      <formula>NOT(ISERROR(SEARCH("`",AI36)))</formula>
    </cfRule>
  </conditionalFormatting>
  <conditionalFormatting sqref="C5:F7">
    <cfRule type="expression" dxfId="240" priority="81">
      <formula>$D$4=""</formula>
    </cfRule>
  </conditionalFormatting>
  <conditionalFormatting sqref="H5:K7">
    <cfRule type="expression" dxfId="239" priority="80">
      <formula>$I$4=""</formula>
    </cfRule>
  </conditionalFormatting>
  <conditionalFormatting sqref="C10:F12">
    <cfRule type="expression" dxfId="238" priority="79">
      <formula>$D$9=""</formula>
    </cfRule>
  </conditionalFormatting>
  <conditionalFormatting sqref="H10:K12">
    <cfRule type="expression" dxfId="237" priority="78">
      <formula>$I$9=""</formula>
    </cfRule>
  </conditionalFormatting>
  <conditionalFormatting sqref="C16:F18">
    <cfRule type="expression" dxfId="236" priority="77">
      <formula>$D$15=""</formula>
    </cfRule>
  </conditionalFormatting>
  <conditionalFormatting sqref="H16:K18">
    <cfRule type="expression" dxfId="235" priority="76">
      <formula>$I$15=""</formula>
    </cfRule>
  </conditionalFormatting>
  <conditionalFormatting sqref="C21:F23">
    <cfRule type="expression" dxfId="234" priority="75">
      <formula>$D$20=""</formula>
    </cfRule>
  </conditionalFormatting>
  <conditionalFormatting sqref="H21:K23">
    <cfRule type="expression" dxfId="233" priority="74">
      <formula>$I$20=""</formula>
    </cfRule>
  </conditionalFormatting>
  <conditionalFormatting sqref="C26:F28">
    <cfRule type="expression" dxfId="232" priority="73">
      <formula>$D$25=""</formula>
    </cfRule>
  </conditionalFormatting>
  <conditionalFormatting sqref="H26:K28">
    <cfRule type="expression" dxfId="231" priority="72">
      <formula>$I$25=""</formula>
    </cfRule>
  </conditionalFormatting>
  <conditionalFormatting sqref="C32:F34">
    <cfRule type="expression" dxfId="230" priority="71">
      <formula>$D$31=""</formula>
    </cfRule>
  </conditionalFormatting>
  <conditionalFormatting sqref="H32:K34">
    <cfRule type="expression" dxfId="229" priority="70">
      <formula>$I$31=""</formula>
    </cfRule>
  </conditionalFormatting>
  <conditionalFormatting sqref="C37:F39">
    <cfRule type="expression" dxfId="228" priority="69">
      <formula>$D$36=""</formula>
    </cfRule>
  </conditionalFormatting>
  <conditionalFormatting sqref="H37:K39">
    <cfRule type="expression" dxfId="227" priority="68">
      <formula>$I$36=""</formula>
    </cfRule>
  </conditionalFormatting>
  <conditionalFormatting sqref="N5:Q7">
    <cfRule type="expression" dxfId="226" priority="67">
      <formula>$O$4=""</formula>
    </cfRule>
  </conditionalFormatting>
  <conditionalFormatting sqref="S5:V7">
    <cfRule type="expression" dxfId="225" priority="66">
      <formula>$T$4=""</formula>
    </cfRule>
  </conditionalFormatting>
  <conditionalFormatting sqref="X5:AA7">
    <cfRule type="expression" dxfId="224" priority="65">
      <formula>$Y$4=""</formula>
    </cfRule>
  </conditionalFormatting>
  <conditionalFormatting sqref="N10:Q12">
    <cfRule type="expression" dxfId="223" priority="64">
      <formula>$O$9=""</formula>
    </cfRule>
  </conditionalFormatting>
  <conditionalFormatting sqref="S10:V12">
    <cfRule type="expression" dxfId="222" priority="63">
      <formula>$T$9=""</formula>
    </cfRule>
  </conditionalFormatting>
  <conditionalFormatting sqref="X10:AA12">
    <cfRule type="expression" dxfId="221" priority="62">
      <formula>$Y$9=""</formula>
    </cfRule>
  </conditionalFormatting>
  <conditionalFormatting sqref="N32:Q34">
    <cfRule type="expression" dxfId="220" priority="61">
      <formula>$O$31=""</formula>
    </cfRule>
  </conditionalFormatting>
  <conditionalFormatting sqref="S32:V34">
    <cfRule type="expression" dxfId="219" priority="60">
      <formula>$T$31=""</formula>
    </cfRule>
  </conditionalFormatting>
  <conditionalFormatting sqref="X32:AA34">
    <cfRule type="expression" dxfId="218" priority="59">
      <formula>$Y$31=""</formula>
    </cfRule>
  </conditionalFormatting>
  <conditionalFormatting sqref="N37:Q39">
    <cfRule type="expression" dxfId="217" priority="58">
      <formula>$O$36=""</formula>
    </cfRule>
  </conditionalFormatting>
  <conditionalFormatting sqref="S37:V39">
    <cfRule type="expression" dxfId="216" priority="57">
      <formula>$T$36=""</formula>
    </cfRule>
  </conditionalFormatting>
  <conditionalFormatting sqref="X37:AA39">
    <cfRule type="expression" dxfId="215" priority="56">
      <formula>$Y$36=""</formula>
    </cfRule>
  </conditionalFormatting>
  <conditionalFormatting sqref="AD5:AG7">
    <cfRule type="expression" dxfId="214" priority="55">
      <formula>$AE$4=""</formula>
    </cfRule>
  </conditionalFormatting>
  <conditionalFormatting sqref="AI5:AL7">
    <cfRule type="expression" dxfId="213" priority="54">
      <formula>$AJ$4=""</formula>
    </cfRule>
  </conditionalFormatting>
  <conditionalFormatting sqref="AD10:AG12">
    <cfRule type="expression" dxfId="212" priority="53">
      <formula>$AE$9=""</formula>
    </cfRule>
  </conditionalFormatting>
  <conditionalFormatting sqref="AI10:AL12">
    <cfRule type="expression" dxfId="211" priority="51">
      <formula>$AJ$9=""</formula>
    </cfRule>
  </conditionalFormatting>
  <conditionalFormatting sqref="AD16:AG18">
    <cfRule type="expression" dxfId="210" priority="50">
      <formula>$AE$15=""</formula>
    </cfRule>
  </conditionalFormatting>
  <conditionalFormatting sqref="AI16:AL18">
    <cfRule type="expression" dxfId="209" priority="49">
      <formula>$AJ$15=""</formula>
    </cfRule>
  </conditionalFormatting>
  <conditionalFormatting sqref="AD21:AG23">
    <cfRule type="expression" dxfId="208" priority="48">
      <formula>$AE$20=""</formula>
    </cfRule>
  </conditionalFormatting>
  <conditionalFormatting sqref="AI21:AL23">
    <cfRule type="expression" dxfId="207" priority="47">
      <formula>$AJ$20=""</formula>
    </cfRule>
  </conditionalFormatting>
  <conditionalFormatting sqref="AD26:AG28">
    <cfRule type="expression" dxfId="206" priority="46">
      <formula>$AE$25=""</formula>
    </cfRule>
  </conditionalFormatting>
  <conditionalFormatting sqref="AI26:AL28">
    <cfRule type="expression" dxfId="205" priority="45">
      <formula>$AJ$25=""</formula>
    </cfRule>
  </conditionalFormatting>
  <conditionalFormatting sqref="AD32:AG34">
    <cfRule type="expression" dxfId="204" priority="44">
      <formula>$AE$31=""</formula>
    </cfRule>
  </conditionalFormatting>
  <conditionalFormatting sqref="AI32:AL34">
    <cfRule type="expression" dxfId="203" priority="43">
      <formula>$AJ$31=""</formula>
    </cfRule>
  </conditionalFormatting>
  <conditionalFormatting sqref="AD37:AG39">
    <cfRule type="expression" dxfId="202" priority="42">
      <formula>$AE$36=""</formula>
    </cfRule>
  </conditionalFormatting>
  <conditionalFormatting sqref="AI37:AL39">
    <cfRule type="expression" dxfId="201" priority="41">
      <formula>$AJ$36=""</formula>
    </cfRule>
  </conditionalFormatting>
  <conditionalFormatting sqref="D4:F4">
    <cfRule type="containsBlanks" dxfId="200" priority="40">
      <formula>LEN(TRIM(D4))=0</formula>
    </cfRule>
  </conditionalFormatting>
  <conditionalFormatting sqref="I4:K4">
    <cfRule type="containsBlanks" dxfId="199" priority="39">
      <formula>LEN(TRIM(I4))=0</formula>
    </cfRule>
  </conditionalFormatting>
  <conditionalFormatting sqref="D9:F9">
    <cfRule type="containsBlanks" dxfId="198" priority="38">
      <formula>LEN(TRIM(D9))=0</formula>
    </cfRule>
  </conditionalFormatting>
  <conditionalFormatting sqref="I9:K9">
    <cfRule type="containsBlanks" dxfId="197" priority="37">
      <formula>LEN(TRIM(I9))=0</formula>
    </cfRule>
  </conditionalFormatting>
  <conditionalFormatting sqref="D15:F15">
    <cfRule type="containsBlanks" dxfId="196" priority="36">
      <formula>LEN(TRIM(D15))=0</formula>
    </cfRule>
  </conditionalFormatting>
  <conditionalFormatting sqref="I15:K15">
    <cfRule type="containsBlanks" dxfId="195" priority="35">
      <formula>LEN(TRIM(I15))=0</formula>
    </cfRule>
  </conditionalFormatting>
  <conditionalFormatting sqref="D20:F20">
    <cfRule type="containsBlanks" dxfId="194" priority="34">
      <formula>LEN(TRIM(D20))=0</formula>
    </cfRule>
  </conditionalFormatting>
  <conditionalFormatting sqref="I20:K20">
    <cfRule type="containsBlanks" dxfId="193" priority="33">
      <formula>LEN(TRIM(I20))=0</formula>
    </cfRule>
  </conditionalFormatting>
  <conditionalFormatting sqref="D25:F25">
    <cfRule type="containsBlanks" dxfId="192" priority="32">
      <formula>LEN(TRIM(D25))=0</formula>
    </cfRule>
  </conditionalFormatting>
  <conditionalFormatting sqref="I25:K25">
    <cfRule type="containsBlanks" dxfId="191" priority="31">
      <formula>LEN(TRIM(I25))=0</formula>
    </cfRule>
  </conditionalFormatting>
  <conditionalFormatting sqref="D31:F31">
    <cfRule type="containsBlanks" dxfId="190" priority="30">
      <formula>LEN(TRIM(D31))=0</formula>
    </cfRule>
  </conditionalFormatting>
  <conditionalFormatting sqref="I31:K31">
    <cfRule type="containsBlanks" dxfId="189" priority="29">
      <formula>LEN(TRIM(I31))=0</formula>
    </cfRule>
  </conditionalFormatting>
  <conditionalFormatting sqref="D36:F36">
    <cfRule type="containsBlanks" dxfId="188" priority="28">
      <formula>LEN(TRIM(D36))=0</formula>
    </cfRule>
  </conditionalFormatting>
  <conditionalFormatting sqref="I36:K36">
    <cfRule type="containsBlanks" dxfId="187" priority="27">
      <formula>LEN(TRIM(I36))=0</formula>
    </cfRule>
  </conditionalFormatting>
  <conditionalFormatting sqref="O4:Q4">
    <cfRule type="containsBlanks" dxfId="186" priority="26">
      <formula>LEN(TRIM(O4))=0</formula>
    </cfRule>
  </conditionalFormatting>
  <conditionalFormatting sqref="T4:V4">
    <cfRule type="containsBlanks" dxfId="185" priority="25">
      <formula>LEN(TRIM(T4))=0</formula>
    </cfRule>
  </conditionalFormatting>
  <conditionalFormatting sqref="Y4:AA4">
    <cfRule type="containsBlanks" dxfId="184" priority="24">
      <formula>LEN(TRIM(Y4))=0</formula>
    </cfRule>
  </conditionalFormatting>
  <conditionalFormatting sqref="Y9:AA9">
    <cfRule type="containsBlanks" dxfId="183" priority="23">
      <formula>LEN(TRIM(Y9))=0</formula>
    </cfRule>
  </conditionalFormatting>
  <conditionalFormatting sqref="T9:V9">
    <cfRule type="containsBlanks" dxfId="182" priority="22">
      <formula>LEN(TRIM(T9))=0</formula>
    </cfRule>
  </conditionalFormatting>
  <conditionalFormatting sqref="O9:Q9">
    <cfRule type="containsBlanks" dxfId="181" priority="21">
      <formula>LEN(TRIM(O9))=0</formula>
    </cfRule>
  </conditionalFormatting>
  <conditionalFormatting sqref="O31:Q31">
    <cfRule type="containsBlanks" dxfId="180" priority="20">
      <formula>LEN(TRIM(O31))=0</formula>
    </cfRule>
  </conditionalFormatting>
  <conditionalFormatting sqref="T31:V31">
    <cfRule type="containsBlanks" dxfId="179" priority="19">
      <formula>LEN(TRIM(T31))=0</formula>
    </cfRule>
  </conditionalFormatting>
  <conditionalFormatting sqref="Y31:AA31">
    <cfRule type="containsBlanks" dxfId="178" priority="18">
      <formula>LEN(TRIM(Y31))=0</formula>
    </cfRule>
  </conditionalFormatting>
  <conditionalFormatting sqref="O36:Q36">
    <cfRule type="containsBlanks" dxfId="177" priority="17">
      <formula>LEN(TRIM(O36))=0</formula>
    </cfRule>
  </conditionalFormatting>
  <conditionalFormatting sqref="T36:V36">
    <cfRule type="containsBlanks" dxfId="176" priority="16">
      <formula>LEN(TRIM(T36))=0</formula>
    </cfRule>
  </conditionalFormatting>
  <conditionalFormatting sqref="Y36:AA36">
    <cfRule type="containsBlanks" dxfId="175" priority="15">
      <formula>LEN(TRIM(Y36))=0</formula>
    </cfRule>
  </conditionalFormatting>
  <conditionalFormatting sqref="AE4:AG4">
    <cfRule type="containsBlanks" dxfId="174" priority="14">
      <formula>LEN(TRIM(AE4))=0</formula>
    </cfRule>
  </conditionalFormatting>
  <conditionalFormatting sqref="AJ4:AL4">
    <cfRule type="containsBlanks" dxfId="173" priority="13">
      <formula>LEN(TRIM(AJ4))=0</formula>
    </cfRule>
  </conditionalFormatting>
  <conditionalFormatting sqref="AE9:AG9">
    <cfRule type="containsBlanks" dxfId="172" priority="12">
      <formula>LEN(TRIM(AE9))=0</formula>
    </cfRule>
  </conditionalFormatting>
  <conditionalFormatting sqref="AJ9:AL9">
    <cfRule type="containsBlanks" dxfId="171" priority="11">
      <formula>LEN(TRIM(AJ9))=0</formula>
    </cfRule>
  </conditionalFormatting>
  <conditionalFormatting sqref="AE15:AG15">
    <cfRule type="containsBlanks" dxfId="170" priority="10">
      <formula>LEN(TRIM(AE15))=0</formula>
    </cfRule>
  </conditionalFormatting>
  <conditionalFormatting sqref="AJ15:AL15">
    <cfRule type="containsBlanks" dxfId="169" priority="9">
      <formula>LEN(TRIM(AJ15))=0</formula>
    </cfRule>
  </conditionalFormatting>
  <conditionalFormatting sqref="AE20:AG20">
    <cfRule type="containsBlanks" dxfId="168" priority="8">
      <formula>LEN(TRIM(AE20))=0</formula>
    </cfRule>
  </conditionalFormatting>
  <conditionalFormatting sqref="AJ20:AL20">
    <cfRule type="containsBlanks" dxfId="167" priority="7">
      <formula>LEN(TRIM(AJ20))=0</formula>
    </cfRule>
  </conditionalFormatting>
  <conditionalFormatting sqref="AE25:AG25">
    <cfRule type="containsBlanks" dxfId="166" priority="6">
      <formula>LEN(TRIM(AE25))=0</formula>
    </cfRule>
  </conditionalFormatting>
  <conditionalFormatting sqref="AJ25:AL25">
    <cfRule type="containsBlanks" dxfId="165" priority="5">
      <formula>LEN(TRIM(AJ25))=0</formula>
    </cfRule>
  </conditionalFormatting>
  <conditionalFormatting sqref="AE31:AG31">
    <cfRule type="containsBlanks" dxfId="164" priority="4">
      <formula>LEN(TRIM(AE31))=0</formula>
    </cfRule>
  </conditionalFormatting>
  <conditionalFormatting sqref="AJ31:AL31">
    <cfRule type="containsBlanks" dxfId="163" priority="3">
      <formula>LEN(TRIM(AJ31))=0</formula>
    </cfRule>
  </conditionalFormatting>
  <conditionalFormatting sqref="AE36:AG36">
    <cfRule type="containsBlanks" dxfId="162" priority="2">
      <formula>LEN(TRIM(AE36))=0</formula>
    </cfRule>
  </conditionalFormatting>
  <conditionalFormatting sqref="AJ36:AL36">
    <cfRule type="containsBlanks" dxfId="161" priority="1">
      <formula>LEN(TRIM(AJ36))=0</formula>
    </cfRule>
  </conditionalFormatting>
  <hyperlinks>
    <hyperlink ref="C4" location="'1'!A1" display="'1'!A1"/>
    <hyperlink ref="C1:F1" location="PACU!A1" display="To PACU"/>
    <hyperlink ref="C1:G1" location="'Equation Master'!A1" display="To Equation Master"/>
    <hyperlink ref="H15" location="'6'!A1" display="'6'!A1"/>
    <hyperlink ref="H4" location="'2'!A1" display="'2'!A1"/>
    <hyperlink ref="C9" location="'3'!A1" display="'3'!A1"/>
    <hyperlink ref="H9" location="'4'!A1" display="'4'!A1"/>
    <hyperlink ref="C15" location="'5'!A1" display="'5'!A1"/>
    <hyperlink ref="C20" location="'7'!A1" display="'7'!A1"/>
    <hyperlink ref="H20" location="'8'!A1" display="'8'!A1"/>
    <hyperlink ref="C25" location="'9'!A1" display="'9'!A1"/>
    <hyperlink ref="H25" location="'10'!A1" display="'10'!A1"/>
    <hyperlink ref="H31" location="'12'!A1" display="'12'!A1"/>
    <hyperlink ref="C31" location="'11'!A1" display="'11'!A1"/>
    <hyperlink ref="C36" location="'13'!A1" display="'13'!A1"/>
    <hyperlink ref="H36" location="'14'!A1" display="'14'!A1"/>
    <hyperlink ref="N4" location="'15'!A1" display="'15'!A1"/>
    <hyperlink ref="S4" location="'16'!A1" display="'16'!A1"/>
    <hyperlink ref="X4" location="'17'!A1" display="'17'!A1"/>
    <hyperlink ref="X9" location="'20'!A1" display="'20'!A1"/>
    <hyperlink ref="S9" location="'19'!A1" display="'19'!A1"/>
    <hyperlink ref="N9" location="'18'!A1" display="'18'!A1"/>
    <hyperlink ref="N31" location="'21'!A1" display="'21'!A1"/>
    <hyperlink ref="S31" location="'22'!A1" display="'22'!A1"/>
    <hyperlink ref="X31" location="'23'!A1" display="'23'!A1"/>
    <hyperlink ref="N36" location="'24'!A1" display="'24'!A1"/>
    <hyperlink ref="S36" location="'25'!A1" display="'25'!A1"/>
    <hyperlink ref="X36" location="'26'!A1" display="'26'!A1"/>
    <hyperlink ref="AD4" location="'27'!A1" display="'27'!A1"/>
    <hyperlink ref="AI4" location="'28'!A1" display="'28'!A1"/>
    <hyperlink ref="AD9" location="'29'!A1" display="'29'!A1"/>
    <hyperlink ref="AI9" location="'30'!A1" display="'30'!A1"/>
    <hyperlink ref="AD15" location="'31'!A1" display="'31'!A1"/>
    <hyperlink ref="AI15" location="'32'!A1" display="'32'!A1"/>
    <hyperlink ref="AD20" location="'33'!A1" display="'33'!A1"/>
    <hyperlink ref="AI20" location="'34'!A1" display="'34'!A1"/>
    <hyperlink ref="AD25" location="'35'!A1" display="'35'!A1"/>
    <hyperlink ref="AI25" location="'36'!A1" display="'36'!A1"/>
    <hyperlink ref="AD31" location="'37'!A1" display="'37'!A1"/>
    <hyperlink ref="AI31" location="'38'!A1" display="'38'!A1"/>
    <hyperlink ref="AD36" location="'39'!A1" display="'39'!A1"/>
    <hyperlink ref="AI36" location="'40'!A1" display="'40'!A1"/>
  </hyperlinks>
  <pageMargins left="0.25" right="0.25" top="0.75" bottom="0.75" header="0.3" footer="0.3"/>
  <pageSetup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'Equation Master'!$E$25:$E$32</xm:f>
          </x14:formula1>
          <xm:sqref>Y15:AA15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F39"/>
  <sheetViews>
    <sheetView showGridLines="0" topLeftCell="A4" zoomScaleNormal="100" workbookViewId="0">
      <selection activeCell="A37" sqref="A37:W39"/>
    </sheetView>
  </sheetViews>
  <sheetFormatPr defaultColWidth="3.6640625" defaultRowHeight="14.4" x14ac:dyDescent="0.3"/>
  <cols>
    <col min="2" max="2" width="3.6640625" customWidth="1"/>
    <col min="5" max="5" width="3.6640625" customWidth="1"/>
    <col min="15" max="15" width="3.6640625" customWidth="1"/>
    <col min="29" max="29" width="5.5546875" bestFit="1" customWidth="1"/>
  </cols>
  <sheetData>
    <row r="1" spans="1:32" x14ac:dyDescent="0.3">
      <c r="A1" s="20"/>
      <c r="B1" s="21"/>
      <c r="C1" s="21"/>
      <c r="D1" s="21"/>
      <c r="E1" s="21"/>
      <c r="F1" s="21"/>
      <c r="G1" s="21"/>
      <c r="H1" s="21"/>
      <c r="I1" s="21"/>
      <c r="J1" s="21"/>
      <c r="K1" s="21"/>
      <c r="L1" s="21"/>
      <c r="M1" s="21"/>
      <c r="N1" s="21"/>
      <c r="O1" s="21"/>
      <c r="P1" s="21"/>
      <c r="Q1" s="21"/>
      <c r="R1" s="21"/>
      <c r="S1" s="21"/>
      <c r="T1" s="21"/>
      <c r="U1" s="21"/>
      <c r="V1" s="21"/>
      <c r="W1" s="22"/>
      <c r="X1" s="23"/>
    </row>
    <row r="2" spans="1:32" x14ac:dyDescent="0.3">
      <c r="A2" s="23"/>
      <c r="B2" s="172">
        <f>'Zone Model'!$D$4</f>
        <v>0</v>
      </c>
      <c r="C2" s="173"/>
      <c r="D2" s="173"/>
      <c r="E2" s="173"/>
      <c r="F2" s="173"/>
      <c r="G2" s="173"/>
      <c r="H2" s="173"/>
      <c r="I2" s="173"/>
      <c r="J2" s="173"/>
      <c r="K2" s="174"/>
      <c r="L2" s="24"/>
      <c r="M2" s="24"/>
      <c r="O2" s="168" t="s">
        <v>99</v>
      </c>
      <c r="P2" s="169"/>
      <c r="Q2" s="169"/>
      <c r="R2" s="169"/>
      <c r="S2" s="170"/>
      <c r="T2" s="24"/>
      <c r="U2" s="24"/>
      <c r="V2" s="24"/>
      <c r="W2" s="25"/>
      <c r="X2" s="23"/>
    </row>
    <row r="3" spans="1:32" x14ac:dyDescent="0.3">
      <c r="A3" s="23"/>
      <c r="B3" s="24"/>
      <c r="C3" s="24"/>
      <c r="D3" s="24"/>
      <c r="E3" s="24"/>
      <c r="F3" s="24"/>
      <c r="G3" s="24"/>
      <c r="H3" s="24"/>
      <c r="I3" s="24"/>
      <c r="N3" s="24"/>
      <c r="O3" s="24"/>
      <c r="P3" s="24"/>
      <c r="Q3" s="24"/>
      <c r="R3" s="24"/>
      <c r="W3" s="25"/>
      <c r="X3" s="23"/>
    </row>
    <row r="4" spans="1:32" x14ac:dyDescent="0.3">
      <c r="A4" s="23"/>
      <c r="B4" s="104" t="s">
        <v>96</v>
      </c>
      <c r="C4" s="105"/>
      <c r="D4" s="105"/>
      <c r="E4" s="105"/>
      <c r="F4" s="106"/>
      <c r="G4" s="162" t="s">
        <v>97</v>
      </c>
      <c r="H4" s="163"/>
      <c r="I4" s="163"/>
      <c r="J4" s="163"/>
      <c r="K4" s="164"/>
      <c r="L4" s="24"/>
      <c r="M4" s="24"/>
      <c r="N4" s="24"/>
      <c r="O4" s="24"/>
      <c r="P4" s="24"/>
      <c r="Q4" s="24"/>
      <c r="R4" s="24"/>
      <c r="S4" s="24"/>
      <c r="T4" s="24"/>
      <c r="U4" s="24"/>
      <c r="V4" s="24"/>
      <c r="W4" s="25"/>
      <c r="X4" s="23"/>
    </row>
    <row r="5" spans="1:32" x14ac:dyDescent="0.3">
      <c r="A5" s="23"/>
      <c r="B5" s="24"/>
      <c r="C5" s="24"/>
      <c r="D5" s="24"/>
      <c r="E5" s="24"/>
      <c r="F5" s="24"/>
      <c r="G5" s="24"/>
      <c r="H5" s="24"/>
      <c r="I5" s="24"/>
      <c r="J5" s="24"/>
      <c r="K5" s="24"/>
      <c r="L5" s="24"/>
      <c r="M5" s="24"/>
      <c r="N5" s="24"/>
      <c r="O5" s="24"/>
      <c r="P5" s="24"/>
      <c r="Q5" s="24"/>
      <c r="R5" s="24"/>
      <c r="S5" s="24"/>
      <c r="T5" s="24"/>
      <c r="U5" s="24"/>
      <c r="V5" s="24"/>
      <c r="W5" s="25"/>
      <c r="X5" s="23"/>
    </row>
    <row r="6" spans="1:32" x14ac:dyDescent="0.3">
      <c r="A6" s="23"/>
      <c r="B6" s="100" t="s">
        <v>58</v>
      </c>
      <c r="C6" s="101"/>
      <c r="D6" s="101"/>
      <c r="E6" s="101"/>
      <c r="F6" s="102"/>
      <c r="G6" s="165"/>
      <c r="H6" s="166"/>
      <c r="I6" s="166"/>
      <c r="J6" s="166"/>
      <c r="K6" s="167"/>
      <c r="L6" s="24"/>
      <c r="M6" s="24"/>
      <c r="N6" s="24"/>
      <c r="O6" s="24"/>
      <c r="P6" s="24"/>
      <c r="Q6" s="24"/>
      <c r="R6" s="24"/>
      <c r="S6" s="24"/>
      <c r="T6" s="24"/>
      <c r="U6" s="160" t="str">
        <f>IF($G$4="Active","+","-")</f>
        <v>-</v>
      </c>
      <c r="V6" s="24"/>
      <c r="W6" s="25"/>
      <c r="X6" s="23"/>
    </row>
    <row r="7" spans="1:32" x14ac:dyDescent="0.3">
      <c r="A7" s="23"/>
      <c r="B7" s="100" t="s">
        <v>93</v>
      </c>
      <c r="C7" s="101"/>
      <c r="D7" s="101"/>
      <c r="E7" s="101"/>
      <c r="F7" s="102"/>
      <c r="G7" s="171" t="s">
        <v>94</v>
      </c>
      <c r="H7" s="171"/>
      <c r="I7" s="171"/>
      <c r="J7" s="171"/>
      <c r="K7" s="171"/>
      <c r="L7" s="24"/>
      <c r="M7" s="24"/>
      <c r="N7" s="24"/>
      <c r="O7" s="24"/>
      <c r="P7" s="24"/>
      <c r="Q7" s="24"/>
      <c r="R7" s="24"/>
      <c r="S7" s="24"/>
      <c r="T7" s="24"/>
      <c r="U7" s="161"/>
      <c r="V7" s="24"/>
      <c r="W7" s="25"/>
      <c r="X7" s="23"/>
    </row>
    <row r="8" spans="1:32" x14ac:dyDescent="0.3">
      <c r="A8" s="23"/>
      <c r="B8" s="24"/>
      <c r="C8" s="24"/>
      <c r="D8" s="24"/>
      <c r="E8" s="24"/>
      <c r="F8" s="24"/>
      <c r="G8" s="24"/>
      <c r="H8" s="24"/>
      <c r="I8" s="24"/>
      <c r="J8" s="24"/>
      <c r="K8" s="24"/>
      <c r="L8" s="24"/>
      <c r="M8" s="24"/>
      <c r="N8" s="24"/>
      <c r="O8" s="24"/>
      <c r="P8" s="24"/>
      <c r="Q8" s="24"/>
      <c r="R8" s="24"/>
      <c r="S8" s="24"/>
      <c r="T8" s="24"/>
      <c r="U8" s="160" t="str">
        <f>IF($G$4="Inactive","+","-")</f>
        <v>+</v>
      </c>
      <c r="V8" s="24"/>
      <c r="W8" s="25"/>
      <c r="X8" s="23"/>
    </row>
    <row r="9" spans="1:32" ht="15" customHeight="1" x14ac:dyDescent="0.3">
      <c r="A9" s="23"/>
      <c r="B9" s="104" t="s">
        <v>64</v>
      </c>
      <c r="C9" s="105"/>
      <c r="D9" s="105"/>
      <c r="E9" s="105"/>
      <c r="F9" s="105"/>
      <c r="G9" s="105"/>
      <c r="H9" s="105"/>
      <c r="I9" s="105"/>
      <c r="J9" s="105"/>
      <c r="K9" s="106"/>
      <c r="L9" s="24"/>
      <c r="M9" s="24"/>
      <c r="N9" s="24"/>
      <c r="O9" s="24"/>
      <c r="P9" s="24"/>
      <c r="Q9" s="24"/>
      <c r="R9" s="24"/>
      <c r="S9" s="24"/>
      <c r="T9" s="24"/>
      <c r="U9" s="161"/>
      <c r="V9" s="24"/>
      <c r="W9" s="25"/>
      <c r="X9" s="23"/>
    </row>
    <row r="10" spans="1:32" ht="15" customHeight="1" x14ac:dyDescent="0.3">
      <c r="A10" s="23"/>
      <c r="B10" s="107" t="s">
        <v>36</v>
      </c>
      <c r="C10" s="108"/>
      <c r="D10" s="108"/>
      <c r="E10" s="108"/>
      <c r="F10" s="108"/>
      <c r="G10" s="109"/>
      <c r="H10" s="110" t="e">
        <f>VLOOKUP($G$6,'Equation Master'!$E$3:$J$8,2,FALSE)</f>
        <v>#N/A</v>
      </c>
      <c r="I10" s="111"/>
      <c r="J10" s="112" t="s">
        <v>43</v>
      </c>
      <c r="K10" s="113"/>
      <c r="L10" s="24"/>
      <c r="M10" s="24"/>
      <c r="N10" s="24"/>
      <c r="O10" s="24"/>
      <c r="P10" s="24"/>
      <c r="Q10" s="24"/>
      <c r="R10" s="24"/>
      <c r="S10" s="24"/>
      <c r="T10" s="24"/>
      <c r="U10" s="160" t="str">
        <f>IF($G$7="Use Ref Setting","+","-")</f>
        <v>+</v>
      </c>
      <c r="V10" s="24"/>
      <c r="W10" s="25"/>
      <c r="X10" s="23"/>
    </row>
    <row r="11" spans="1:32" ht="15" customHeight="1" x14ac:dyDescent="0.3">
      <c r="A11" s="23"/>
      <c r="B11" s="107" t="s">
        <v>37</v>
      </c>
      <c r="C11" s="108"/>
      <c r="D11" s="108"/>
      <c r="E11" s="108"/>
      <c r="F11" s="108"/>
      <c r="G11" s="109"/>
      <c r="H11" s="114" t="e">
        <f>VLOOKUP($G$6,'Equation Master'!$E$3:$J$8,3,FALSE)</f>
        <v>#N/A</v>
      </c>
      <c r="I11" s="115"/>
      <c r="J11" s="112" t="s">
        <v>65</v>
      </c>
      <c r="K11" s="113"/>
      <c r="L11" s="24"/>
      <c r="M11" s="24"/>
      <c r="N11" s="24"/>
      <c r="O11" s="24"/>
      <c r="P11" s="24"/>
      <c r="Q11" s="24"/>
      <c r="R11" s="24"/>
      <c r="S11" s="24"/>
      <c r="T11" s="24"/>
      <c r="U11" s="161"/>
      <c r="V11" s="24"/>
      <c r="W11" s="25"/>
      <c r="X11" s="23"/>
    </row>
    <row r="12" spans="1:32" ht="15" customHeight="1" x14ac:dyDescent="0.3">
      <c r="A12" s="23"/>
      <c r="B12" s="107" t="s">
        <v>66</v>
      </c>
      <c r="C12" s="108"/>
      <c r="D12" s="108"/>
      <c r="E12" s="108"/>
      <c r="F12" s="108"/>
      <c r="G12" s="109"/>
      <c r="H12" s="116" t="e">
        <f>VLOOKUP($G$6,'Equation Master'!$E$3:$J$8,4,FALSE)</f>
        <v>#N/A</v>
      </c>
      <c r="I12" s="117"/>
      <c r="J12" s="112" t="s">
        <v>43</v>
      </c>
      <c r="K12" s="113"/>
      <c r="L12" s="24"/>
      <c r="M12" s="24"/>
      <c r="N12" s="24"/>
      <c r="O12" s="24"/>
      <c r="P12" s="24"/>
      <c r="Q12" s="24"/>
      <c r="R12" s="24"/>
      <c r="S12" s="24"/>
      <c r="T12" s="24"/>
      <c r="U12" s="160" t="str">
        <f>IF($G$7="Use Manual Input","+","-")</f>
        <v>-</v>
      </c>
      <c r="V12" s="24"/>
      <c r="W12" s="25"/>
      <c r="X12" s="23"/>
    </row>
    <row r="13" spans="1:32" ht="15" customHeight="1" x14ac:dyDescent="0.3">
      <c r="A13" s="23"/>
      <c r="B13" s="107" t="s">
        <v>67</v>
      </c>
      <c r="C13" s="108"/>
      <c r="D13" s="108"/>
      <c r="E13" s="108"/>
      <c r="F13" s="108"/>
      <c r="G13" s="109"/>
      <c r="H13" s="118" t="e">
        <f>VLOOKUP($G$6,'Equation Master'!$E$3:$J$8,5,FALSE)</f>
        <v>#N/A</v>
      </c>
      <c r="I13" s="119"/>
      <c r="J13" s="112" t="s">
        <v>43</v>
      </c>
      <c r="K13" s="113"/>
      <c r="L13" s="24"/>
      <c r="M13" s="24"/>
      <c r="N13" s="24"/>
      <c r="O13" s="24"/>
      <c r="P13" s="24"/>
      <c r="Q13" s="24"/>
      <c r="R13" s="24"/>
      <c r="S13" s="24"/>
      <c r="T13" s="24"/>
      <c r="U13" s="161"/>
      <c r="V13" s="24"/>
      <c r="W13" s="25"/>
      <c r="X13" s="23"/>
    </row>
    <row r="14" spans="1:32" hidden="1" x14ac:dyDescent="0.3">
      <c r="A14" s="23"/>
      <c r="B14" s="24"/>
      <c r="C14" s="24"/>
      <c r="D14" s="24"/>
      <c r="E14" s="24"/>
      <c r="F14" s="24"/>
      <c r="G14" s="24"/>
      <c r="H14" s="24"/>
      <c r="I14" s="24"/>
      <c r="J14" s="24"/>
      <c r="K14" s="24"/>
      <c r="L14" s="24"/>
      <c r="M14" s="24"/>
      <c r="N14" s="24"/>
      <c r="O14" s="24"/>
      <c r="P14" s="24"/>
      <c r="Q14" s="24"/>
      <c r="R14" s="24"/>
      <c r="S14" s="24"/>
      <c r="T14" s="24"/>
      <c r="U14" s="160" t="str">
        <f>IF($G$4="Inactive","+","-")</f>
        <v>+</v>
      </c>
      <c r="V14" s="24"/>
      <c r="W14" s="25"/>
      <c r="X14" s="23"/>
    </row>
    <row r="15" spans="1:32" hidden="1" x14ac:dyDescent="0.3">
      <c r="A15" s="23"/>
      <c r="B15" s="104" t="s">
        <v>68</v>
      </c>
      <c r="C15" s="105"/>
      <c r="D15" s="105"/>
      <c r="E15" s="105"/>
      <c r="F15" s="105"/>
      <c r="G15" s="105"/>
      <c r="H15" s="105"/>
      <c r="I15" s="105"/>
      <c r="J15" s="105"/>
      <c r="K15" s="106"/>
      <c r="L15" s="24"/>
      <c r="M15" s="24"/>
      <c r="N15" s="24"/>
      <c r="O15" s="24"/>
      <c r="P15" s="24"/>
      <c r="Q15" s="24"/>
      <c r="R15" s="24"/>
      <c r="S15" s="24"/>
      <c r="T15" s="24"/>
      <c r="U15" s="161"/>
      <c r="V15" s="24"/>
      <c r="W15" s="25"/>
      <c r="X15" s="23"/>
      <c r="Y15" s="104" t="s">
        <v>102</v>
      </c>
      <c r="Z15" s="105"/>
      <c r="AA15" s="105"/>
      <c r="AB15" s="105"/>
      <c r="AC15" s="105"/>
      <c r="AD15" s="105"/>
      <c r="AE15" s="105"/>
      <c r="AF15" s="106"/>
    </row>
    <row r="16" spans="1:32" hidden="1" x14ac:dyDescent="0.3">
      <c r="A16" s="23"/>
      <c r="B16" s="107" t="s">
        <v>36</v>
      </c>
      <c r="C16" s="108"/>
      <c r="D16" s="108"/>
      <c r="E16" s="108"/>
      <c r="F16" s="108"/>
      <c r="G16" s="109"/>
      <c r="H16" s="103"/>
      <c r="I16" s="103"/>
      <c r="J16" s="112" t="s">
        <v>43</v>
      </c>
      <c r="K16" s="113"/>
      <c r="L16" s="24"/>
      <c r="M16" s="24"/>
      <c r="N16" s="24"/>
      <c r="O16" s="24"/>
      <c r="P16" s="24"/>
      <c r="Q16" s="24"/>
      <c r="R16" s="24"/>
      <c r="S16" s="24"/>
      <c r="T16" s="24"/>
      <c r="U16" s="160" t="str">
        <f>IF($G$7="Use Ref Setting","+","-")</f>
        <v>+</v>
      </c>
      <c r="V16" s="24"/>
      <c r="W16" s="25"/>
      <c r="X16" s="23"/>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23"/>
      <c r="B17" s="107" t="s">
        <v>37</v>
      </c>
      <c r="C17" s="108"/>
      <c r="D17" s="108"/>
      <c r="E17" s="108"/>
      <c r="F17" s="108"/>
      <c r="G17" s="109"/>
      <c r="H17" s="124"/>
      <c r="I17" s="124"/>
      <c r="J17" s="112" t="s">
        <v>65</v>
      </c>
      <c r="K17" s="113"/>
      <c r="L17" s="24"/>
      <c r="M17" s="24"/>
      <c r="N17" s="24"/>
      <c r="O17" s="24"/>
      <c r="P17" s="24"/>
      <c r="Q17" s="24"/>
      <c r="R17" s="24"/>
      <c r="S17" s="24"/>
      <c r="T17" s="24"/>
      <c r="U17" s="161"/>
      <c r="V17" s="24"/>
      <c r="W17" s="25"/>
      <c r="X17" s="23"/>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23"/>
      <c r="B18" s="107" t="s">
        <v>66</v>
      </c>
      <c r="C18" s="108"/>
      <c r="D18" s="108"/>
      <c r="E18" s="108"/>
      <c r="F18" s="108"/>
      <c r="G18" s="109"/>
      <c r="H18" s="116" t="e">
        <f>VLOOKUP($H$17,'Equation Master'!$E$11:$H$19,3,FALSE)*H16</f>
        <v>#N/A</v>
      </c>
      <c r="I18" s="117"/>
      <c r="J18" s="112" t="s">
        <v>43</v>
      </c>
      <c r="K18" s="113"/>
      <c r="L18" s="24"/>
      <c r="M18" s="24"/>
      <c r="N18" s="24"/>
      <c r="O18" s="24"/>
      <c r="P18" s="24"/>
      <c r="Q18" s="24"/>
      <c r="R18" s="24"/>
      <c r="S18" s="24"/>
      <c r="T18" s="24"/>
      <c r="U18" s="160" t="str">
        <f>IF($G$7="Use Manual Input","+","-")</f>
        <v>-</v>
      </c>
      <c r="V18" s="24"/>
      <c r="W18" s="25"/>
      <c r="X18" s="23"/>
      <c r="Y18" s="74" t="s">
        <v>105</v>
      </c>
      <c r="Z18" s="75"/>
      <c r="AA18" s="75"/>
      <c r="AB18" s="75" t="s">
        <v>104</v>
      </c>
      <c r="AC18" s="75"/>
      <c r="AD18" s="72" t="s">
        <v>56</v>
      </c>
      <c r="AE18" s="73" t="e">
        <f>AE16+AE17</f>
        <v>#N/A</v>
      </c>
      <c r="AF18" s="60" t="s">
        <v>43</v>
      </c>
    </row>
    <row r="19" spans="1:32" hidden="1" x14ac:dyDescent="0.3">
      <c r="A19" s="23"/>
      <c r="B19" s="107" t="s">
        <v>67</v>
      </c>
      <c r="C19" s="108"/>
      <c r="D19" s="108"/>
      <c r="E19" s="108"/>
      <c r="F19" s="108"/>
      <c r="G19" s="109"/>
      <c r="H19" s="118" t="e">
        <f>VLOOKUP($H$17,'Equation Master'!$E$11:$H$19,4,FALSE)*H16</f>
        <v>#N/A</v>
      </c>
      <c r="I19" s="119"/>
      <c r="J19" s="112" t="s">
        <v>43</v>
      </c>
      <c r="K19" s="113"/>
      <c r="L19" s="24"/>
      <c r="M19" s="24"/>
      <c r="N19" s="24"/>
      <c r="O19" s="24"/>
      <c r="P19" s="24"/>
      <c r="Q19" s="24"/>
      <c r="R19" s="24"/>
      <c r="S19" s="24"/>
      <c r="T19" s="24"/>
      <c r="U19" s="161"/>
      <c r="V19" s="24"/>
      <c r="W19" s="25"/>
      <c r="X19" s="23"/>
    </row>
    <row r="20" spans="1:32" hidden="1" x14ac:dyDescent="0.3">
      <c r="A20" s="23"/>
      <c r="B20" s="15" t="e">
        <f>IF(H16=H20,"T","F")</f>
        <v>#N/A</v>
      </c>
      <c r="C20" s="12" t="s">
        <v>69</v>
      </c>
      <c r="D20" s="13"/>
      <c r="E20" s="13"/>
      <c r="F20" s="13"/>
      <c r="G20" s="14"/>
      <c r="H20" s="122" t="e">
        <f>H18+H19</f>
        <v>#N/A</v>
      </c>
      <c r="I20" s="123"/>
      <c r="J20" s="112" t="s">
        <v>43</v>
      </c>
      <c r="K20" s="113"/>
      <c r="L20" s="24"/>
      <c r="M20" s="24"/>
      <c r="N20" s="24"/>
      <c r="O20" s="24"/>
      <c r="P20" s="24"/>
      <c r="Q20" s="24"/>
      <c r="R20" s="24"/>
      <c r="S20" s="24"/>
      <c r="T20" s="24"/>
      <c r="U20" s="24"/>
      <c r="V20" s="24"/>
      <c r="W20" s="25"/>
      <c r="X20" s="23"/>
    </row>
    <row r="21" spans="1:32" x14ac:dyDescent="0.3">
      <c r="A21" s="23"/>
      <c r="B21" s="24"/>
      <c r="C21" s="24"/>
      <c r="D21" s="24"/>
      <c r="E21" s="24"/>
      <c r="F21" s="24"/>
      <c r="G21" s="24"/>
      <c r="H21" s="24"/>
      <c r="I21" s="24"/>
      <c r="J21" s="24"/>
      <c r="K21" s="24"/>
      <c r="L21" s="24"/>
      <c r="M21" s="24"/>
      <c r="N21" s="24"/>
      <c r="O21" s="24"/>
      <c r="P21" s="24"/>
      <c r="Q21" s="24"/>
      <c r="R21" s="24"/>
      <c r="S21" s="24"/>
      <c r="T21" s="24"/>
      <c r="U21" s="24"/>
      <c r="V21" s="24"/>
      <c r="W21" s="25"/>
      <c r="X21" s="23"/>
    </row>
    <row r="22" spans="1:32" hidden="1" x14ac:dyDescent="0.3">
      <c r="A22" s="23"/>
      <c r="B22" s="104" t="s">
        <v>95</v>
      </c>
      <c r="C22" s="105"/>
      <c r="D22" s="105"/>
      <c r="E22" s="105"/>
      <c r="F22" s="105"/>
      <c r="G22" s="105"/>
      <c r="H22" s="105"/>
      <c r="I22" s="105"/>
      <c r="J22" s="105"/>
      <c r="K22" s="106"/>
      <c r="L22" s="24"/>
      <c r="M22" s="24"/>
      <c r="N22" s="24"/>
      <c r="O22" s="24"/>
      <c r="P22" s="24"/>
      <c r="Q22" s="24"/>
      <c r="R22" s="24"/>
      <c r="S22" s="24"/>
      <c r="T22" s="24"/>
      <c r="U22" s="24"/>
      <c r="V22" s="24"/>
      <c r="W22" s="25"/>
      <c r="X22" s="23"/>
    </row>
    <row r="23" spans="1:32" hidden="1" x14ac:dyDescent="0.3">
      <c r="A23" s="23"/>
      <c r="B23" s="107" t="s">
        <v>36</v>
      </c>
      <c r="C23" s="108"/>
      <c r="D23" s="108"/>
      <c r="E23" s="108"/>
      <c r="F23" s="108"/>
      <c r="G23" s="109"/>
      <c r="H23" s="110">
        <f>IF($G$4="Active",IF($G$7="Use Ref Setting",H10,IF($G$7="Use Manual Input",H16)),0)</f>
        <v>0</v>
      </c>
      <c r="I23" s="111"/>
      <c r="J23" s="112" t="s">
        <v>43</v>
      </c>
      <c r="K23" s="113"/>
      <c r="L23" s="24"/>
      <c r="M23" s="24"/>
      <c r="N23" s="24"/>
      <c r="O23" s="24"/>
      <c r="P23" s="24"/>
      <c r="Q23" s="24"/>
      <c r="R23" s="24"/>
      <c r="S23" s="24"/>
      <c r="T23" s="24"/>
      <c r="U23" s="24"/>
      <c r="V23" s="24"/>
      <c r="W23" s="25"/>
      <c r="X23" s="23"/>
    </row>
    <row r="24" spans="1:32" hidden="1" x14ac:dyDescent="0.3">
      <c r="A24" s="23"/>
      <c r="B24" s="107" t="s">
        <v>37</v>
      </c>
      <c r="C24" s="108"/>
      <c r="D24" s="108"/>
      <c r="E24" s="108"/>
      <c r="F24" s="108"/>
      <c r="G24" s="109"/>
      <c r="H24" s="114">
        <f>IF($G$4="Active",IF($G$7="Use Ref Setting",H11,IF($G$7="Use Manual Input",H17)),0)</f>
        <v>0</v>
      </c>
      <c r="I24" s="115"/>
      <c r="J24" s="112" t="s">
        <v>65</v>
      </c>
      <c r="K24" s="113"/>
      <c r="L24" s="24"/>
      <c r="M24" s="24"/>
      <c r="N24" s="24"/>
      <c r="O24" s="24"/>
      <c r="P24" s="24"/>
      <c r="Q24" s="24"/>
      <c r="R24" s="24"/>
      <c r="S24" s="24"/>
      <c r="T24" s="24"/>
      <c r="U24" s="24"/>
      <c r="V24" s="24"/>
      <c r="W24" s="25"/>
      <c r="X24" s="23"/>
    </row>
    <row r="25" spans="1:32" hidden="1" x14ac:dyDescent="0.3">
      <c r="A25" s="23"/>
      <c r="B25" s="107" t="s">
        <v>66</v>
      </c>
      <c r="C25" s="108"/>
      <c r="D25" s="108"/>
      <c r="E25" s="108"/>
      <c r="F25" s="108"/>
      <c r="G25" s="109"/>
      <c r="H25" s="116">
        <f>IF($G$4="Active",IF($G$7="Use Ref Setting",H12,IF($G$7="Use Manual Input",H18)),0)</f>
        <v>0</v>
      </c>
      <c r="I25" s="117"/>
      <c r="J25" s="112" t="s">
        <v>43</v>
      </c>
      <c r="K25" s="113"/>
      <c r="L25" s="24"/>
      <c r="M25" s="24"/>
      <c r="N25" s="24"/>
      <c r="O25" s="24"/>
      <c r="P25" s="24"/>
      <c r="Q25" s="24"/>
      <c r="R25" s="24"/>
      <c r="S25" s="24"/>
      <c r="T25" s="24"/>
      <c r="U25" s="24"/>
      <c r="V25" s="24"/>
      <c r="W25" s="25"/>
      <c r="X25" s="23"/>
    </row>
    <row r="26" spans="1:32" hidden="1" x14ac:dyDescent="0.3">
      <c r="A26" s="23"/>
      <c r="B26" s="107" t="s">
        <v>67</v>
      </c>
      <c r="C26" s="108"/>
      <c r="D26" s="108"/>
      <c r="E26" s="108"/>
      <c r="F26" s="108"/>
      <c r="G26" s="109"/>
      <c r="H26" s="118">
        <f>IF($G$4="Active",IF($G$7="Use Ref Setting",H13,IF($G$7="Use Manual Input",H19)),0)</f>
        <v>0</v>
      </c>
      <c r="I26" s="119"/>
      <c r="J26" s="112" t="s">
        <v>43</v>
      </c>
      <c r="K26" s="113"/>
      <c r="L26" s="24"/>
      <c r="M26" s="24"/>
      <c r="N26" s="24"/>
      <c r="O26" s="24"/>
      <c r="P26" s="24"/>
      <c r="Q26" s="24"/>
      <c r="R26" s="24"/>
      <c r="S26" s="24"/>
      <c r="T26" s="24"/>
      <c r="U26" s="24"/>
      <c r="V26" s="24"/>
      <c r="W26" s="25"/>
      <c r="X26" s="23"/>
    </row>
    <row r="27" spans="1:32" x14ac:dyDescent="0.3">
      <c r="A27" s="23"/>
      <c r="B27" s="24"/>
      <c r="C27" s="24"/>
      <c r="D27" s="24"/>
      <c r="E27" s="24"/>
      <c r="F27" s="24"/>
      <c r="G27" s="24"/>
      <c r="H27" s="24"/>
      <c r="I27" s="24"/>
      <c r="J27" s="24"/>
      <c r="K27" s="24"/>
      <c r="L27" s="24"/>
      <c r="M27" s="24"/>
      <c r="N27" s="24"/>
      <c r="T27" s="24"/>
      <c r="U27" s="24"/>
      <c r="V27" s="24"/>
      <c r="W27" s="25"/>
      <c r="X27" s="23"/>
    </row>
    <row r="28" spans="1:32" x14ac:dyDescent="0.3">
      <c r="A28" s="23"/>
      <c r="B28" s="24"/>
      <c r="C28" s="24"/>
      <c r="D28" s="24"/>
      <c r="E28" s="24"/>
      <c r="F28" s="24"/>
      <c r="G28" s="24"/>
      <c r="H28" s="24"/>
      <c r="I28" s="24"/>
      <c r="J28" s="24"/>
      <c r="K28" s="24"/>
      <c r="L28" s="24"/>
      <c r="M28" s="24"/>
      <c r="N28" s="24"/>
      <c r="O28" s="24"/>
      <c r="P28" s="24"/>
      <c r="Q28" s="24"/>
      <c r="R28" s="24"/>
      <c r="S28" s="24"/>
      <c r="T28" s="24"/>
      <c r="U28" s="24"/>
      <c r="V28" s="24"/>
      <c r="W28" s="25"/>
      <c r="X28" s="23"/>
    </row>
    <row r="29" spans="1:32" x14ac:dyDescent="0.3">
      <c r="A29" s="23"/>
      <c r="B29" s="24"/>
      <c r="C29" s="24"/>
      <c r="D29" s="24"/>
      <c r="E29" s="24"/>
      <c r="F29" s="24"/>
      <c r="G29" s="24"/>
      <c r="H29" s="24"/>
      <c r="I29" s="24"/>
      <c r="J29" s="24"/>
      <c r="K29" s="24"/>
      <c r="L29" s="24"/>
      <c r="M29" s="24"/>
      <c r="N29" s="24"/>
      <c r="O29" s="24"/>
      <c r="P29" s="24"/>
      <c r="Q29" s="24"/>
      <c r="R29" s="24"/>
      <c r="S29" s="24"/>
      <c r="T29" s="24"/>
      <c r="U29" s="24"/>
      <c r="V29" s="24"/>
      <c r="W29" s="25"/>
      <c r="X29" s="23"/>
    </row>
    <row r="30" spans="1:32" x14ac:dyDescent="0.3">
      <c r="A30" s="23"/>
      <c r="B30" s="24"/>
      <c r="C30" s="24"/>
      <c r="D30" s="24"/>
      <c r="E30" s="24"/>
      <c r="F30" s="24"/>
      <c r="G30" s="24"/>
      <c r="H30" s="24"/>
      <c r="I30" s="24"/>
      <c r="J30" s="24"/>
      <c r="K30" s="24"/>
      <c r="L30" s="24"/>
      <c r="M30" s="24"/>
      <c r="N30" s="24"/>
      <c r="O30" s="24"/>
      <c r="P30" s="24"/>
      <c r="Q30" s="24"/>
      <c r="R30" s="24"/>
      <c r="S30" s="24"/>
      <c r="T30" s="24"/>
      <c r="U30" s="24"/>
      <c r="V30" s="24"/>
      <c r="W30" s="25"/>
      <c r="X30" s="23"/>
    </row>
    <row r="31" spans="1:32" x14ac:dyDescent="0.3">
      <c r="A31" s="23"/>
      <c r="B31" s="24"/>
      <c r="C31" s="24"/>
      <c r="D31" s="24"/>
      <c r="E31" s="24"/>
      <c r="F31" s="24"/>
      <c r="G31" s="24"/>
      <c r="H31" s="24"/>
      <c r="I31" s="24"/>
      <c r="J31" s="24"/>
      <c r="K31" s="24"/>
      <c r="L31" s="24"/>
      <c r="M31" s="24"/>
      <c r="N31" s="24"/>
      <c r="O31" s="24"/>
      <c r="P31" s="24"/>
      <c r="Q31" s="24"/>
      <c r="R31" s="24"/>
      <c r="S31" s="24"/>
      <c r="T31" s="24"/>
      <c r="U31" s="24"/>
      <c r="V31" s="24"/>
      <c r="W31" s="25"/>
      <c r="X31" s="23"/>
    </row>
    <row r="32" spans="1:32" x14ac:dyDescent="0.3">
      <c r="A32" s="23"/>
      <c r="B32" s="24"/>
      <c r="C32" s="24"/>
      <c r="D32" s="24"/>
      <c r="E32" s="24"/>
      <c r="F32" s="24"/>
      <c r="G32" s="24"/>
      <c r="H32" s="24"/>
      <c r="I32" s="24"/>
      <c r="J32" s="24"/>
      <c r="K32" s="24"/>
      <c r="L32" s="24"/>
      <c r="M32" s="24"/>
      <c r="N32" s="24"/>
      <c r="O32" s="24"/>
      <c r="P32" s="24"/>
      <c r="Q32" s="24"/>
      <c r="R32" s="24"/>
      <c r="S32" s="24"/>
      <c r="T32" s="24"/>
      <c r="U32" s="24"/>
      <c r="V32" s="24"/>
      <c r="W32" s="25"/>
      <c r="X32" s="23"/>
    </row>
    <row r="33" spans="1:24" x14ac:dyDescent="0.3">
      <c r="A33" s="23"/>
      <c r="B33" s="24"/>
      <c r="C33" s="24"/>
      <c r="D33" s="24"/>
      <c r="E33" s="24"/>
      <c r="F33" s="24"/>
      <c r="G33" s="24"/>
      <c r="H33" s="24"/>
      <c r="I33" s="24"/>
      <c r="J33" s="24"/>
      <c r="K33" s="24"/>
      <c r="L33" s="24"/>
      <c r="M33" s="24"/>
      <c r="N33" s="24"/>
      <c r="O33" s="24"/>
      <c r="P33" s="24"/>
      <c r="Q33" s="24"/>
      <c r="R33" s="24"/>
      <c r="S33" s="24"/>
      <c r="T33" s="24"/>
      <c r="U33" s="24"/>
      <c r="V33" s="24"/>
      <c r="W33" s="25"/>
      <c r="X33" s="23"/>
    </row>
    <row r="34" spans="1:24" x14ac:dyDescent="0.3">
      <c r="A34" s="26"/>
      <c r="B34" s="27"/>
      <c r="C34" s="27"/>
      <c r="D34" s="27"/>
      <c r="E34" s="27"/>
      <c r="F34" s="27"/>
      <c r="G34" s="27"/>
      <c r="H34" s="27"/>
      <c r="I34" s="27"/>
      <c r="J34" s="27"/>
      <c r="K34" s="27"/>
      <c r="L34" s="27"/>
      <c r="M34" s="27"/>
      <c r="N34" s="27"/>
      <c r="O34" s="27"/>
      <c r="P34" s="27"/>
      <c r="Q34" s="27"/>
      <c r="R34" s="27"/>
      <c r="S34" s="27"/>
      <c r="T34" s="27"/>
      <c r="U34" s="27"/>
      <c r="V34" s="27"/>
      <c r="W34" s="28"/>
      <c r="X34" s="23"/>
    </row>
    <row r="37" spans="1:24" ht="14.4" customHeight="1"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formatColumns="0" formatRows="0" autoFilter="0" pivotTables="0"/>
  <mergeCells count="58">
    <mergeCell ref="A37:W39"/>
    <mergeCell ref="O2:S2"/>
    <mergeCell ref="Y15:AF15"/>
    <mergeCell ref="G7:K7"/>
    <mergeCell ref="B2:K2"/>
    <mergeCell ref="H19:I19"/>
    <mergeCell ref="J19:K19"/>
    <mergeCell ref="H12:I12"/>
    <mergeCell ref="J12:K12"/>
    <mergeCell ref="B13:G13"/>
    <mergeCell ref="H13:I13"/>
    <mergeCell ref="J13:K13"/>
    <mergeCell ref="U6:U7"/>
    <mergeCell ref="U8:U9"/>
    <mergeCell ref="U12:U13"/>
    <mergeCell ref="U10:U11"/>
    <mergeCell ref="B4:F4"/>
    <mergeCell ref="H20:I20"/>
    <mergeCell ref="J20:K20"/>
    <mergeCell ref="H25:I25"/>
    <mergeCell ref="J25:K25"/>
    <mergeCell ref="B26:G26"/>
    <mergeCell ref="H26:I26"/>
    <mergeCell ref="J26:K26"/>
    <mergeCell ref="B25:G25"/>
    <mergeCell ref="H24:I24"/>
    <mergeCell ref="J24:K24"/>
    <mergeCell ref="B24:G24"/>
    <mergeCell ref="B22:K22"/>
    <mergeCell ref="B23:G23"/>
    <mergeCell ref="H23:I23"/>
    <mergeCell ref="J23:K23"/>
    <mergeCell ref="G4:K4"/>
    <mergeCell ref="B6:F6"/>
    <mergeCell ref="B7:F7"/>
    <mergeCell ref="G6:K6"/>
    <mergeCell ref="U14:U15"/>
    <mergeCell ref="B9:K9"/>
    <mergeCell ref="B10:G10"/>
    <mergeCell ref="H10:I10"/>
    <mergeCell ref="J10:K10"/>
    <mergeCell ref="B11:G11"/>
    <mergeCell ref="H11:I11"/>
    <mergeCell ref="J11:K11"/>
    <mergeCell ref="B12:G12"/>
    <mergeCell ref="U18:U19"/>
    <mergeCell ref="B18:G18"/>
    <mergeCell ref="H18:I18"/>
    <mergeCell ref="J18:K18"/>
    <mergeCell ref="B15:K15"/>
    <mergeCell ref="B16:G16"/>
    <mergeCell ref="H16:I16"/>
    <mergeCell ref="J16:K16"/>
    <mergeCell ref="B17:G17"/>
    <mergeCell ref="H17:I17"/>
    <mergeCell ref="J17:K17"/>
    <mergeCell ref="B19:G19"/>
    <mergeCell ref="U16:U17"/>
  </mergeCells>
  <conditionalFormatting sqref="B20">
    <cfRule type="containsText" dxfId="160" priority="5" operator="containsText" text="T">
      <formula>NOT(ISERROR(SEARCH("T",B20)))</formula>
    </cfRule>
  </conditionalFormatting>
  <conditionalFormatting sqref="G4:K4">
    <cfRule type="containsText" dxfId="159" priority="4" operator="containsText" text="Inactive">
      <formula>NOT(ISERROR(SEARCH("Inactive",G4)))</formula>
    </cfRule>
  </conditionalFormatting>
  <dataValidations count="2">
    <dataValidation type="list" allowBlank="1" showInputMessage="1" showErrorMessage="1" sqref="G7">
      <formula1>"Use Ref Setting,Use Manual Input"</formula1>
    </dataValidation>
    <dataValidation type="list" allowBlank="1" showInputMessage="1" showErrorMessage="1" sqref="G4:K4">
      <formula1>"Active,Inactive"</formula1>
    </dataValidation>
  </dataValidations>
  <hyperlinks>
    <hyperlink ref="O2:R2" location="PACU!A1" display="To PACU"/>
    <hyperlink ref="O2:S2" location="'Zone Model'!A1" display="To Model"/>
  </hyperlinks>
  <pageMargins left="0.25" right="0.25" top="0.75" bottom="0.75" header="0.3" footer="0.3"/>
  <pageSetup orientation="landscape" r:id="rId1"/>
  <ignoredErrors>
    <ignoredError sqref="H18:I20" evalError="1"/>
  </ignoredErrors>
  <drawing r:id="rId2"/>
  <legacyDrawing r:id="rId3"/>
  <controls>
    <mc:AlternateContent xmlns:mc="http://schemas.openxmlformats.org/markup-compatibility/2006">
      <mc:Choice Requires="x14">
        <control shapeId="16401" r:id="rId4" name="CommandButton1">
          <controlPr defaultSize="0" autoLine="0" r:id="rId5">
            <anchor>
              <from>
                <xdr:col>13</xdr:col>
                <xdr:colOff>76200</xdr:colOff>
                <xdr:row>5</xdr:row>
                <xdr:rowOff>22860</xdr:rowOff>
              </from>
              <to>
                <xdr:col>19</xdr:col>
                <xdr:colOff>91440</xdr:colOff>
                <xdr:row>6</xdr:row>
                <xdr:rowOff>167640</xdr:rowOff>
              </to>
            </anchor>
          </controlPr>
        </control>
      </mc:Choice>
      <mc:Fallback>
        <control shapeId="16401" r:id="rId4" name="CommandButton1"/>
      </mc:Fallback>
    </mc:AlternateContent>
    <mc:AlternateContent xmlns:mc="http://schemas.openxmlformats.org/markup-compatibility/2006">
      <mc:Choice Requires="x14">
        <control shapeId="16408" r:id="rId6" name="CommandButton2">
          <controlPr defaultSize="0" autoLine="0" r:id="rId7">
            <anchor>
              <from>
                <xdr:col>13</xdr:col>
                <xdr:colOff>76200</xdr:colOff>
                <xdr:row>7</xdr:row>
                <xdr:rowOff>30480</xdr:rowOff>
              </from>
              <to>
                <xdr:col>19</xdr:col>
                <xdr:colOff>91440</xdr:colOff>
                <xdr:row>8</xdr:row>
                <xdr:rowOff>175260</xdr:rowOff>
              </to>
            </anchor>
          </controlPr>
        </control>
      </mc:Choice>
      <mc:Fallback>
        <control shapeId="16408" r:id="rId6" name="CommandButton2"/>
      </mc:Fallback>
    </mc:AlternateContent>
    <mc:AlternateContent xmlns:mc="http://schemas.openxmlformats.org/markup-compatibility/2006">
      <mc:Choice Requires="x14">
        <control shapeId="16413" r:id="rId8" name="CommandButton3">
          <controlPr defaultSize="0" autoLine="0" r:id="rId9">
            <anchor>
              <from>
                <xdr:col>13</xdr:col>
                <xdr:colOff>76200</xdr:colOff>
                <xdr:row>9</xdr:row>
                <xdr:rowOff>22860</xdr:rowOff>
              </from>
              <to>
                <xdr:col>19</xdr:col>
                <xdr:colOff>91440</xdr:colOff>
                <xdr:row>10</xdr:row>
                <xdr:rowOff>160020</xdr:rowOff>
              </to>
            </anchor>
          </controlPr>
        </control>
      </mc:Choice>
      <mc:Fallback>
        <control shapeId="16413" r:id="rId8" name="CommandButton3"/>
      </mc:Fallback>
    </mc:AlternateContent>
    <mc:AlternateContent xmlns:mc="http://schemas.openxmlformats.org/markup-compatibility/2006">
      <mc:Choice Requires="x14">
        <control shapeId="16414" r:id="rId10" name="CommandButton4">
          <controlPr defaultSize="0" autoLine="0" r:id="rId11">
            <anchor>
              <from>
                <xdr:col>13</xdr:col>
                <xdr:colOff>76200</xdr:colOff>
                <xdr:row>11</xdr:row>
                <xdr:rowOff>22860</xdr:rowOff>
              </from>
              <to>
                <xdr:col>19</xdr:col>
                <xdr:colOff>91440</xdr:colOff>
                <xdr:row>12</xdr:row>
                <xdr:rowOff>160020</xdr:rowOff>
              </to>
            </anchor>
          </controlPr>
        </control>
      </mc:Choice>
      <mc:Fallback>
        <control shapeId="16414" r:id="rId10" name="CommandButton4"/>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3" operator="containsText" id="{063EAA17-FE08-4109-B78B-D20BD2F4B00F}">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D0456B19-3814-4DA4-99BA-80CAADC9043B}">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Master'!$E$11:$E$19</xm:f>
          </x14:formula1>
          <xm:sqref>H17:I17</xm:sqref>
        </x14:dataValidation>
        <x14:dataValidation type="list" allowBlank="1" showInputMessage="1" showErrorMessage="1">
          <x14:formula1>
            <xm:f>'Equation Master'!$E$3:$E$8</xm:f>
          </x14:formula1>
          <xm:sqref>G6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Model'!$I$4</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cYQT9+iuKF390s8i/ZaLJcQycToEb0F1R7hP6Z5v+A9/3mLXkfRmybMFwRYw7wKFXw3Lullqtf09Cq/GxTZ/ng==" saltValue="bQGm+aqKjXjh5kp1rSCtK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56" priority="4" operator="containsText" text="T">
      <formula>NOT(ISERROR(SEARCH("T",B20)))</formula>
    </cfRule>
  </conditionalFormatting>
  <conditionalFormatting sqref="G4:K4">
    <cfRule type="containsText" dxfId="155"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48132"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48132" r:id="rId4" name="CommandButton4"/>
      </mc:Fallback>
    </mc:AlternateContent>
    <mc:AlternateContent xmlns:mc="http://schemas.openxmlformats.org/markup-compatibility/2006">
      <mc:Choice Requires="x14">
        <control shapeId="48131"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48131" r:id="rId6" name="CommandButton3"/>
      </mc:Fallback>
    </mc:AlternateContent>
    <mc:AlternateContent xmlns:mc="http://schemas.openxmlformats.org/markup-compatibility/2006">
      <mc:Choice Requires="x14">
        <control shapeId="48130"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48130" r:id="rId8" name="CommandButton2"/>
      </mc:Fallback>
    </mc:AlternateContent>
    <mc:AlternateContent xmlns:mc="http://schemas.openxmlformats.org/markup-compatibility/2006">
      <mc:Choice Requires="x14">
        <control shapeId="48129"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48129"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3DA53670-D0A0-4505-AB9C-CB057BCA160E}">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1584B861-661D-43FB-BEE0-0B1BA26DB69D}">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Model'!D9</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sQJWDq8Y231KiAfvwod0NbbIWUP6PSqah/I3WGSGk5Bd+mf6vs2Mc+wHCb90EZ3rJOscMlQ3WYo9BUJ+AXZ8HA==" saltValue="AELi/a7w7WOIHgO/amwDdA=="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52" priority="4" operator="containsText" text="T">
      <formula>NOT(ISERROR(SEARCH("T",B20)))</formula>
    </cfRule>
  </conditionalFormatting>
  <conditionalFormatting sqref="G4:K4">
    <cfRule type="containsText" dxfId="151" priority="3" operator="containsText" text="Inactive">
      <formula>NOT(ISERROR(SEARCH("Inactive",G4)))</formula>
    </cfRule>
  </conditionalFormatting>
  <dataValidations count="2">
    <dataValidation type="list" allowBlank="1" showInputMessage="1" showErrorMessage="1" sqref="G7">
      <formula1>"Use Ref Setting,Use Manual Input"</formula1>
    </dataValidation>
    <dataValidation type="list" allowBlank="1" showInputMessage="1" showErrorMessage="1" sqref="G4:K4">
      <formula1>"Active,Inactive"</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49156"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49156" r:id="rId4" name="CommandButton4"/>
      </mc:Fallback>
    </mc:AlternateContent>
    <mc:AlternateContent xmlns:mc="http://schemas.openxmlformats.org/markup-compatibility/2006">
      <mc:Choice Requires="x14">
        <control shapeId="49155"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49155" r:id="rId6" name="CommandButton3"/>
      </mc:Fallback>
    </mc:AlternateContent>
    <mc:AlternateContent xmlns:mc="http://schemas.openxmlformats.org/markup-compatibility/2006">
      <mc:Choice Requires="x14">
        <control shapeId="49154"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49154" r:id="rId8" name="CommandButton2"/>
      </mc:Fallback>
    </mc:AlternateContent>
    <mc:AlternateContent xmlns:mc="http://schemas.openxmlformats.org/markup-compatibility/2006">
      <mc:Choice Requires="x14">
        <control shapeId="49153"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49153"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521AB5A5-85D1-4AEF-8DDA-58BA305BAA30}">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131CFF24-3741-48E9-9A1F-84A02671A9AF}">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Master'!$E$11:$E$19</xm:f>
          </x14:formula1>
          <xm:sqref>H17:I17</xm:sqref>
        </x14:dataValidation>
        <x14:dataValidation type="list" allowBlank="1" showInputMessage="1" showErrorMessage="1">
          <x14:formula1>
            <xm:f>'Equation Master'!$E$3:$E$8</xm:f>
          </x14:formula1>
          <xm:sqref>G6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Model'!I9</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MF57gBEqUnm0EZ47m86HN1Li45FKr/DyqxI7cbf4mwam/JzSAaQhvn+EckrMne8CXozbedagD70yDmxsiF52EQ==" saltValue="p4iTADuf6JBDG1n3yWlmpQ=="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48" priority="4" operator="containsText" text="T">
      <formula>NOT(ISERROR(SEARCH("T",B20)))</formula>
    </cfRule>
  </conditionalFormatting>
  <conditionalFormatting sqref="G4:K4">
    <cfRule type="containsText" dxfId="147"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50180"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50180" r:id="rId4" name="CommandButton4"/>
      </mc:Fallback>
    </mc:AlternateContent>
    <mc:AlternateContent xmlns:mc="http://schemas.openxmlformats.org/markup-compatibility/2006">
      <mc:Choice Requires="x14">
        <control shapeId="50179"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50179" r:id="rId6" name="CommandButton3"/>
      </mc:Fallback>
    </mc:AlternateContent>
    <mc:AlternateContent xmlns:mc="http://schemas.openxmlformats.org/markup-compatibility/2006">
      <mc:Choice Requires="x14">
        <control shapeId="50178"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50178" r:id="rId8" name="CommandButton2"/>
      </mc:Fallback>
    </mc:AlternateContent>
    <mc:AlternateContent xmlns:mc="http://schemas.openxmlformats.org/markup-compatibility/2006">
      <mc:Choice Requires="x14">
        <control shapeId="50177"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50177"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1A85305A-CF3D-45C5-AB65-ECD19C897427}">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CA1C9CA5-1F53-4B76-894C-B6EEA7F102AA}">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Model'!D15</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zYT/Pjgpsy3tVD0XUf/Lr4KII+aEqbdWV5/gXMA9jD/DJJqaD+rTkFIJS7rWyxhVMlUJn7OzW8RXT6tETXRSlQ==" saltValue="yPqA1HBxBKrU+mN3behfGQ=="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44" priority="4" operator="containsText" text="T">
      <formula>NOT(ISERROR(SEARCH("T",B20)))</formula>
    </cfRule>
  </conditionalFormatting>
  <conditionalFormatting sqref="G4:K4">
    <cfRule type="containsText" dxfId="143"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51204"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51204" r:id="rId4" name="CommandButton4"/>
      </mc:Fallback>
    </mc:AlternateContent>
    <mc:AlternateContent xmlns:mc="http://schemas.openxmlformats.org/markup-compatibility/2006">
      <mc:Choice Requires="x14">
        <control shapeId="51203"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51203" r:id="rId6" name="CommandButton3"/>
      </mc:Fallback>
    </mc:AlternateContent>
    <mc:AlternateContent xmlns:mc="http://schemas.openxmlformats.org/markup-compatibility/2006">
      <mc:Choice Requires="x14">
        <control shapeId="51202"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51202" r:id="rId8" name="CommandButton2"/>
      </mc:Fallback>
    </mc:AlternateContent>
    <mc:AlternateContent xmlns:mc="http://schemas.openxmlformats.org/markup-compatibility/2006">
      <mc:Choice Requires="x14">
        <control shapeId="51201"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51201"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90CB12DE-22DF-4189-88D3-780B47EBE4C4}">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35CE3667-2D55-45C4-AF2C-77B5FC3BF7F1}">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Model'!I15</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yj59JxjcPA0q7i2Sz0fwwQBz1wkzbKKQu6ethiJlodSe7SCbwhLIOo+s1ZR76CsUyK3ORPgh8YgqNYQVsb+GTg==" saltValue="w1lKSK3ZbDfbO7/gQDnfN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40" priority="4" operator="containsText" text="T">
      <formula>NOT(ISERROR(SEARCH("T",B20)))</formula>
    </cfRule>
  </conditionalFormatting>
  <conditionalFormatting sqref="G4:K4">
    <cfRule type="containsText" dxfId="139"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52228"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52228" r:id="rId4" name="CommandButton4"/>
      </mc:Fallback>
    </mc:AlternateContent>
    <mc:AlternateContent xmlns:mc="http://schemas.openxmlformats.org/markup-compatibility/2006">
      <mc:Choice Requires="x14">
        <control shapeId="52227"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52227" r:id="rId6" name="CommandButton3"/>
      </mc:Fallback>
    </mc:AlternateContent>
    <mc:AlternateContent xmlns:mc="http://schemas.openxmlformats.org/markup-compatibility/2006">
      <mc:Choice Requires="x14">
        <control shapeId="52226"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52226" r:id="rId8" name="CommandButton2"/>
      </mc:Fallback>
    </mc:AlternateContent>
    <mc:AlternateContent xmlns:mc="http://schemas.openxmlformats.org/markup-compatibility/2006">
      <mc:Choice Requires="x14">
        <control shapeId="52225"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52225"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E9026D58-8EF2-4794-935A-9B1A9AA2E09B}">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4D0BA730-DB7F-464A-9BC3-B44267E54B81}">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Model'!D20</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5d9QJhtcXaa+eCayOiB+EPYIWkLxBVYGmPJR99tBpdVkFKisWJ/JVmCVDZ+iTdj3Yfsp75qPGepKQ5gjnfan1w==" saltValue="c0gWQBKvn44ftxcZD1VyhQ=="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36" priority="4" operator="containsText" text="T">
      <formula>NOT(ISERROR(SEARCH("T",B20)))</formula>
    </cfRule>
  </conditionalFormatting>
  <conditionalFormatting sqref="G4:K4">
    <cfRule type="containsText" dxfId="135"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53252"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53252" r:id="rId4" name="CommandButton4"/>
      </mc:Fallback>
    </mc:AlternateContent>
    <mc:AlternateContent xmlns:mc="http://schemas.openxmlformats.org/markup-compatibility/2006">
      <mc:Choice Requires="x14">
        <control shapeId="53251"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53251" r:id="rId6" name="CommandButton3"/>
      </mc:Fallback>
    </mc:AlternateContent>
    <mc:AlternateContent xmlns:mc="http://schemas.openxmlformats.org/markup-compatibility/2006">
      <mc:Choice Requires="x14">
        <control shapeId="53250"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53250" r:id="rId8" name="CommandButton2"/>
      </mc:Fallback>
    </mc:AlternateContent>
    <mc:AlternateContent xmlns:mc="http://schemas.openxmlformats.org/markup-compatibility/2006">
      <mc:Choice Requires="x14">
        <control shapeId="53249"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53249"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2C78EBFF-8495-4969-B4D8-23741BC15F14}">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2834C828-BD24-4E75-9215-440EC6738903}">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Model'!I20</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9Po8StaaRmf9iln1Y6oLcFRbf0t1szf57KYOonYGi3Of3N4ECPduvAGx6OL+mKJ2iEJ5CoA0OgDVvlkeSUjfZg==" saltValue="aYpdAnPyIGLMhLJsiKSC5g=="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32" priority="4" operator="containsText" text="T">
      <formula>NOT(ISERROR(SEARCH("T",B20)))</formula>
    </cfRule>
  </conditionalFormatting>
  <conditionalFormatting sqref="G4:K4">
    <cfRule type="containsText" dxfId="131"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54276"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54276" r:id="rId4" name="CommandButton4"/>
      </mc:Fallback>
    </mc:AlternateContent>
    <mc:AlternateContent xmlns:mc="http://schemas.openxmlformats.org/markup-compatibility/2006">
      <mc:Choice Requires="x14">
        <control shapeId="54275"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54275" r:id="rId6" name="CommandButton3"/>
      </mc:Fallback>
    </mc:AlternateContent>
    <mc:AlternateContent xmlns:mc="http://schemas.openxmlformats.org/markup-compatibility/2006">
      <mc:Choice Requires="x14">
        <control shapeId="54274"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54274" r:id="rId8" name="CommandButton2"/>
      </mc:Fallback>
    </mc:AlternateContent>
    <mc:AlternateContent xmlns:mc="http://schemas.openxmlformats.org/markup-compatibility/2006">
      <mc:Choice Requires="x14">
        <control shapeId="54273"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54273"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E40394E8-11E3-4273-8EFA-48BBD6C49180}">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50B131C1-9E94-4B5D-B7C6-0ABB0B402280}">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Model'!D25</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ZSsX6ic1Jt7GQQRc+r9uPGeXhVtjgoMNH18u55RiCdNEg188y8BVkCLBmPBKxs1grMmJspHfw53TEnkGyM9bQg==" saltValue="GnrlHY3+PyzcTBW+Y0NUUA=="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28" priority="4" operator="containsText" text="T">
      <formula>NOT(ISERROR(SEARCH("T",B20)))</formula>
    </cfRule>
  </conditionalFormatting>
  <conditionalFormatting sqref="G4:K4">
    <cfRule type="containsText" dxfId="127"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55300"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55300" r:id="rId4" name="CommandButton4"/>
      </mc:Fallback>
    </mc:AlternateContent>
    <mc:AlternateContent xmlns:mc="http://schemas.openxmlformats.org/markup-compatibility/2006">
      <mc:Choice Requires="x14">
        <control shapeId="55299"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55299" r:id="rId6" name="CommandButton3"/>
      </mc:Fallback>
    </mc:AlternateContent>
    <mc:AlternateContent xmlns:mc="http://schemas.openxmlformats.org/markup-compatibility/2006">
      <mc:Choice Requires="x14">
        <control shapeId="55298"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55298" r:id="rId8" name="CommandButton2"/>
      </mc:Fallback>
    </mc:AlternateContent>
    <mc:AlternateContent xmlns:mc="http://schemas.openxmlformats.org/markup-compatibility/2006">
      <mc:Choice Requires="x14">
        <control shapeId="55297"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55297"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DA802F84-ABDD-4054-A8BD-EFF04DC73044}">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FDE3A22F-AD7C-41A3-BE2C-0EECC4C97E22}">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Model'!I25</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rh+kFmmCyL7yX4xaH5cNZD842N0YpPf633V2C8+jR21VqBet92EtlJAFwn2TsBpIAkfZAnZOLSVxjgjRiBhJwA==" saltValue="SVObUq4SCM57I+2szK8uhA=="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24" priority="4" operator="containsText" text="T">
      <formula>NOT(ISERROR(SEARCH("T",B20)))</formula>
    </cfRule>
  </conditionalFormatting>
  <conditionalFormatting sqref="G4:K4">
    <cfRule type="containsText" dxfId="123"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56324"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56324" r:id="rId4" name="CommandButton4"/>
      </mc:Fallback>
    </mc:AlternateContent>
    <mc:AlternateContent xmlns:mc="http://schemas.openxmlformats.org/markup-compatibility/2006">
      <mc:Choice Requires="x14">
        <control shapeId="56323"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56323" r:id="rId6" name="CommandButton3"/>
      </mc:Fallback>
    </mc:AlternateContent>
    <mc:AlternateContent xmlns:mc="http://schemas.openxmlformats.org/markup-compatibility/2006">
      <mc:Choice Requires="x14">
        <control shapeId="56322"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56322" r:id="rId8" name="CommandButton2"/>
      </mc:Fallback>
    </mc:AlternateContent>
    <mc:AlternateContent xmlns:mc="http://schemas.openxmlformats.org/markup-compatibility/2006">
      <mc:Choice Requires="x14">
        <control shapeId="56321"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56321"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A6294D85-47E5-4D60-82FA-401AA889C726}">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8FDEE3C4-2E13-4615-B996-97E67BC140EE}">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Model'!D31</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2llc1jaXpKHtnOZpaZ5Xr3ZGh41mGf9Wwp1QzcGlE5+eJ2xZyiY51pISlfbXYy4fIATyfFzJGviS2D7+KnUEvA==" saltValue="0NhKtaCOUHqRPsfqGqXIIA=="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20" priority="4" operator="containsText" text="T">
      <formula>NOT(ISERROR(SEARCH("T",B20)))</formula>
    </cfRule>
  </conditionalFormatting>
  <conditionalFormatting sqref="G4:K4">
    <cfRule type="containsText" dxfId="119"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57348"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57348" r:id="rId4" name="CommandButton4"/>
      </mc:Fallback>
    </mc:AlternateContent>
    <mc:AlternateContent xmlns:mc="http://schemas.openxmlformats.org/markup-compatibility/2006">
      <mc:Choice Requires="x14">
        <control shapeId="57347"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57347" r:id="rId6" name="CommandButton3"/>
      </mc:Fallback>
    </mc:AlternateContent>
    <mc:AlternateContent xmlns:mc="http://schemas.openxmlformats.org/markup-compatibility/2006">
      <mc:Choice Requires="x14">
        <control shapeId="57346"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57346" r:id="rId8" name="CommandButton2"/>
      </mc:Fallback>
    </mc:AlternateContent>
    <mc:AlternateContent xmlns:mc="http://schemas.openxmlformats.org/markup-compatibility/2006">
      <mc:Choice Requires="x14">
        <control shapeId="57345"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57345"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FD58A4A7-D9DE-4413-AEC4-1C74DAECCF94}">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5AB6D228-3E6D-4506-8DD5-9E9F77441E1C}">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Model'!I31</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3wVm+qGHMtohlzRyGYTk71RYIb1HLMnifJTXKQOCSZ9L27mIcrPcHlBO3lQXb+o408yBmnXp86qlDw+9l+/56g==" saltValue="nJ1w5zAxgWp5JQdl++t/KQ=="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16" priority="4" operator="containsText" text="T">
      <formula>NOT(ISERROR(SEARCH("T",B20)))</formula>
    </cfRule>
  </conditionalFormatting>
  <conditionalFormatting sqref="G4:K4">
    <cfRule type="containsText" dxfId="115"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58372"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58372" r:id="rId4" name="CommandButton4"/>
      </mc:Fallback>
    </mc:AlternateContent>
    <mc:AlternateContent xmlns:mc="http://schemas.openxmlformats.org/markup-compatibility/2006">
      <mc:Choice Requires="x14">
        <control shapeId="58371"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58371" r:id="rId6" name="CommandButton3"/>
      </mc:Fallback>
    </mc:AlternateContent>
    <mc:AlternateContent xmlns:mc="http://schemas.openxmlformats.org/markup-compatibility/2006">
      <mc:Choice Requires="x14">
        <control shapeId="58370"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58370" r:id="rId8" name="CommandButton2"/>
      </mc:Fallback>
    </mc:AlternateContent>
    <mc:AlternateContent xmlns:mc="http://schemas.openxmlformats.org/markup-compatibility/2006">
      <mc:Choice Requires="x14">
        <control shapeId="58369"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58369"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CBF7872B-24D4-449B-9C4A-DCED9E22C50C}">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3A5AAECE-B3FA-45BB-89B2-58A772DF1526}">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Model'!D36</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lNGgi+C8kiJ7KJEqIi7G1mGddM3/sDM/F3zOjnL2Q+nrwUuGn9nQ/BJzuqjfZErqM7kwoIKh6cP82yEQI8pw5g==" saltValue="AWuKfSws1sWkDwHBatvb4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12" priority="4" operator="containsText" text="T">
      <formula>NOT(ISERROR(SEARCH("T",B20)))</formula>
    </cfRule>
  </conditionalFormatting>
  <conditionalFormatting sqref="G4:K4">
    <cfRule type="containsText" dxfId="111"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59396"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59396" r:id="rId4" name="CommandButton4"/>
      </mc:Fallback>
    </mc:AlternateContent>
    <mc:AlternateContent xmlns:mc="http://schemas.openxmlformats.org/markup-compatibility/2006">
      <mc:Choice Requires="x14">
        <control shapeId="59395"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59395" r:id="rId6" name="CommandButton3"/>
      </mc:Fallback>
    </mc:AlternateContent>
    <mc:AlternateContent xmlns:mc="http://schemas.openxmlformats.org/markup-compatibility/2006">
      <mc:Choice Requires="x14">
        <control shapeId="59394"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59394" r:id="rId8" name="CommandButton2"/>
      </mc:Fallback>
    </mc:AlternateContent>
    <mc:AlternateContent xmlns:mc="http://schemas.openxmlformats.org/markup-compatibility/2006">
      <mc:Choice Requires="x14">
        <control shapeId="59393"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59393"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FEB61F9A-9FFC-46AB-9692-DB26EE85C298}">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EEC1424F-E409-4D5B-A47B-EDFADC9B61AE}">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Model'!I36</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lmNrEYRfdwGqIhdlvv1DRJ5xxlZhA8IY7HD5Z9PG5bi6ZbGOYNSsF6CjbHzsh1knXreur6yMa+L8HJls6x5tQ==" saltValue="hWjZgDQzj9CPLislgpTOA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08" priority="4" operator="containsText" text="T">
      <formula>NOT(ISERROR(SEARCH("T",B20)))</formula>
    </cfRule>
  </conditionalFormatting>
  <conditionalFormatting sqref="G4:K4">
    <cfRule type="containsText" dxfId="107"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60420"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60420" r:id="rId4" name="CommandButton4"/>
      </mc:Fallback>
    </mc:AlternateContent>
    <mc:AlternateContent xmlns:mc="http://schemas.openxmlformats.org/markup-compatibility/2006">
      <mc:Choice Requires="x14">
        <control shapeId="60419"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60419" r:id="rId6" name="CommandButton3"/>
      </mc:Fallback>
    </mc:AlternateContent>
    <mc:AlternateContent xmlns:mc="http://schemas.openxmlformats.org/markup-compatibility/2006">
      <mc:Choice Requires="x14">
        <control shapeId="60418"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60418" r:id="rId8" name="CommandButton2"/>
      </mc:Fallback>
    </mc:AlternateContent>
    <mc:AlternateContent xmlns:mc="http://schemas.openxmlformats.org/markup-compatibility/2006">
      <mc:Choice Requires="x14">
        <control shapeId="60417"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60417"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91A514E3-3D96-411B-A270-15696838D790}">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8D6CC766-001F-4AB0-907A-7B4D58B86B1B}">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Model'!O4</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04" priority="4" operator="containsText" text="T">
      <formula>NOT(ISERROR(SEARCH("T",B20)))</formula>
    </cfRule>
  </conditionalFormatting>
  <conditionalFormatting sqref="G4:K4">
    <cfRule type="containsText" dxfId="103"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61444"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61444" r:id="rId4" name="CommandButton4"/>
      </mc:Fallback>
    </mc:AlternateContent>
    <mc:AlternateContent xmlns:mc="http://schemas.openxmlformats.org/markup-compatibility/2006">
      <mc:Choice Requires="x14">
        <control shapeId="61443"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61443" r:id="rId6" name="CommandButton3"/>
      </mc:Fallback>
    </mc:AlternateContent>
    <mc:AlternateContent xmlns:mc="http://schemas.openxmlformats.org/markup-compatibility/2006">
      <mc:Choice Requires="x14">
        <control shapeId="61442"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61442" r:id="rId8" name="CommandButton2"/>
      </mc:Fallback>
    </mc:AlternateContent>
    <mc:AlternateContent xmlns:mc="http://schemas.openxmlformats.org/markup-compatibility/2006">
      <mc:Choice Requires="x14">
        <control shapeId="61441"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61441"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97573B31-3AC8-43EA-B918-9932B864EE46}">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96D0EE88-AE37-4030-BB5F-407D93D3B663}">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Model'!T4</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NYHj/F89CYs8m0evbvSirZPZB7AUKKNqQw+aifEzdb8pjsEU5Hd2wLOcn+mYKLjaZlb2AdsJuZE/Hg4qDiZmWA==" saltValue="kKJvywkosyhK6Vy3Y40QeA=="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00" priority="4" operator="containsText" text="T">
      <formula>NOT(ISERROR(SEARCH("T",B20)))</formula>
    </cfRule>
  </conditionalFormatting>
  <conditionalFormatting sqref="G4:K4">
    <cfRule type="containsText" dxfId="99"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62468"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62468" r:id="rId4" name="CommandButton4"/>
      </mc:Fallback>
    </mc:AlternateContent>
    <mc:AlternateContent xmlns:mc="http://schemas.openxmlformats.org/markup-compatibility/2006">
      <mc:Choice Requires="x14">
        <control shapeId="62467"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62467" r:id="rId6" name="CommandButton3"/>
      </mc:Fallback>
    </mc:AlternateContent>
    <mc:AlternateContent xmlns:mc="http://schemas.openxmlformats.org/markup-compatibility/2006">
      <mc:Choice Requires="x14">
        <control shapeId="62466"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62466" r:id="rId8" name="CommandButton2"/>
      </mc:Fallback>
    </mc:AlternateContent>
    <mc:AlternateContent xmlns:mc="http://schemas.openxmlformats.org/markup-compatibility/2006">
      <mc:Choice Requires="x14">
        <control shapeId="62465"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62465"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C95E7BB8-FAAF-406A-B181-4382779D7770}">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3CB6F0EB-8909-4070-BD59-0A61A0976816}">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0"/>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Model'!Y4</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ry5lZiSb2PAw3u9y+WAT4P0fyUbxvaOgJxlP1s0AWS4gjWfxPz8u1IahN6rKFbcoo2nwm0YCd4JsOO8lmIQ1pQ==" saltValue="MGRi/4SsOQd1hR214b6onQ=="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96" priority="4" operator="containsText" text="T">
      <formula>NOT(ISERROR(SEARCH("T",B20)))</formula>
    </cfRule>
  </conditionalFormatting>
  <conditionalFormatting sqref="G4:K4">
    <cfRule type="containsText" dxfId="95"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63492"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63492" r:id="rId4" name="CommandButton4"/>
      </mc:Fallback>
    </mc:AlternateContent>
    <mc:AlternateContent xmlns:mc="http://schemas.openxmlformats.org/markup-compatibility/2006">
      <mc:Choice Requires="x14">
        <control shapeId="63491"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63491" r:id="rId6" name="CommandButton3"/>
      </mc:Fallback>
    </mc:AlternateContent>
    <mc:AlternateContent xmlns:mc="http://schemas.openxmlformats.org/markup-compatibility/2006">
      <mc:Choice Requires="x14">
        <control shapeId="63490"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63490" r:id="rId8" name="CommandButton2"/>
      </mc:Fallback>
    </mc:AlternateContent>
    <mc:AlternateContent xmlns:mc="http://schemas.openxmlformats.org/markup-compatibility/2006">
      <mc:Choice Requires="x14">
        <control shapeId="63489"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63489"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F98D13DD-321D-4347-A1DE-911F967F2C17}">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78602CD9-B06E-460F-A7B5-93CD459BD8EB}">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Model'!O9</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CO4IHhnV1bVAABkiQBemduvClIUAFUVT9PTfov/E/Av8E3A0bt5RU7f/BEDer1sXAnXIF35O94GRn5GZTjJRPQ==" saltValue="Fc62txqwV0Sii9mUDMQ07A=="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92" priority="4" operator="containsText" text="T">
      <formula>NOT(ISERROR(SEARCH("T",B20)))</formula>
    </cfRule>
  </conditionalFormatting>
  <conditionalFormatting sqref="G4:K4">
    <cfRule type="containsText" dxfId="91"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64516"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64516" r:id="rId4" name="CommandButton4"/>
      </mc:Fallback>
    </mc:AlternateContent>
    <mc:AlternateContent xmlns:mc="http://schemas.openxmlformats.org/markup-compatibility/2006">
      <mc:Choice Requires="x14">
        <control shapeId="64515"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64515" r:id="rId6" name="CommandButton3"/>
      </mc:Fallback>
    </mc:AlternateContent>
    <mc:AlternateContent xmlns:mc="http://schemas.openxmlformats.org/markup-compatibility/2006">
      <mc:Choice Requires="x14">
        <control shapeId="64514"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64514" r:id="rId8" name="CommandButton2"/>
      </mc:Fallback>
    </mc:AlternateContent>
    <mc:AlternateContent xmlns:mc="http://schemas.openxmlformats.org/markup-compatibility/2006">
      <mc:Choice Requires="x14">
        <control shapeId="64513"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64513"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B1ECD86D-87D7-42B2-95F7-418C23D81959}">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39DE7A29-64FB-4169-BE62-69E74EA0CFC6}">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Model'!T9</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YDFfIdOVTq2CfZx2Q1ZfoG6vWCOxEpLqnszuLhXU0KhF9gQVu84570ZCTrLXpMG1LeqogwN6K0kR02qzeRPQAQ==" saltValue="E9ib7wPBj43XLF8Reveb5Q=="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88" priority="4" operator="containsText" text="T">
      <formula>NOT(ISERROR(SEARCH("T",B20)))</formula>
    </cfRule>
  </conditionalFormatting>
  <conditionalFormatting sqref="G4:K4">
    <cfRule type="containsText" dxfId="87"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65540"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65540" r:id="rId4" name="CommandButton4"/>
      </mc:Fallback>
    </mc:AlternateContent>
    <mc:AlternateContent xmlns:mc="http://schemas.openxmlformats.org/markup-compatibility/2006">
      <mc:Choice Requires="x14">
        <control shapeId="65539"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65539" r:id="rId6" name="CommandButton3"/>
      </mc:Fallback>
    </mc:AlternateContent>
    <mc:AlternateContent xmlns:mc="http://schemas.openxmlformats.org/markup-compatibility/2006">
      <mc:Choice Requires="x14">
        <control shapeId="65538"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65538" r:id="rId8" name="CommandButton2"/>
      </mc:Fallback>
    </mc:AlternateContent>
    <mc:AlternateContent xmlns:mc="http://schemas.openxmlformats.org/markup-compatibility/2006">
      <mc:Choice Requires="x14">
        <control shapeId="65537"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65537"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CB5F883E-753D-4BE6-AEF5-1AD07E6A03D0}">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22DC56B3-516B-4CF6-B09D-EBC5C0E43FB0}">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Model'!Y9</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YRNt0zCg4pzzDQZ+A1lJNMxT0G2JvOZw4sVhCbuRSDviwMoaxLLt45Bcsv8GWzIipFneuoBzqbYyz2s09hqlUA==" saltValue="PD0Mm2dcPdREAJPUPK9vN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84" priority="4" operator="containsText" text="T">
      <formula>NOT(ISERROR(SEARCH("T",B20)))</formula>
    </cfRule>
  </conditionalFormatting>
  <conditionalFormatting sqref="G4:K4">
    <cfRule type="containsText" dxfId="83"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66564"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66564" r:id="rId4" name="CommandButton4"/>
      </mc:Fallback>
    </mc:AlternateContent>
    <mc:AlternateContent xmlns:mc="http://schemas.openxmlformats.org/markup-compatibility/2006">
      <mc:Choice Requires="x14">
        <control shapeId="66563"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66563" r:id="rId6" name="CommandButton3"/>
      </mc:Fallback>
    </mc:AlternateContent>
    <mc:AlternateContent xmlns:mc="http://schemas.openxmlformats.org/markup-compatibility/2006">
      <mc:Choice Requires="x14">
        <control shapeId="66562"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66562" r:id="rId8" name="CommandButton2"/>
      </mc:Fallback>
    </mc:AlternateContent>
    <mc:AlternateContent xmlns:mc="http://schemas.openxmlformats.org/markup-compatibility/2006">
      <mc:Choice Requires="x14">
        <control shapeId="66561"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66561"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B00FF5CE-6F65-4DD0-9391-A6C1F2B2851C}">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FEE9DE7F-B494-4E2E-9723-20F1313C748C}">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Model'!O31</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KmhGQgRVBT7LlfuVWeVs5xWKlvlg7BQ62GaLivDw/+WaZs2Az4jzrfZ8/LKd4rMmMPE7kqewyTw3m2YNmSfhpw==" saltValue="4gRakmc4DRwTkUTL1o54pQ=="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80" priority="4" operator="containsText" text="T">
      <formula>NOT(ISERROR(SEARCH("T",B20)))</formula>
    </cfRule>
  </conditionalFormatting>
  <conditionalFormatting sqref="G4:K4">
    <cfRule type="containsText" dxfId="79"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67588"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67588" r:id="rId4" name="CommandButton4"/>
      </mc:Fallback>
    </mc:AlternateContent>
    <mc:AlternateContent xmlns:mc="http://schemas.openxmlformats.org/markup-compatibility/2006">
      <mc:Choice Requires="x14">
        <control shapeId="67587"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67587" r:id="rId6" name="CommandButton3"/>
      </mc:Fallback>
    </mc:AlternateContent>
    <mc:AlternateContent xmlns:mc="http://schemas.openxmlformats.org/markup-compatibility/2006">
      <mc:Choice Requires="x14">
        <control shapeId="67586"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67586" r:id="rId8" name="CommandButton2"/>
      </mc:Fallback>
    </mc:AlternateContent>
    <mc:AlternateContent xmlns:mc="http://schemas.openxmlformats.org/markup-compatibility/2006">
      <mc:Choice Requires="x14">
        <control shapeId="67585"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67585"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7A34107F-9C81-4A82-BC3F-B239DB0726D0}">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A49816C7-6B09-4DF5-A4FE-E722FCAD9051}">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Model'!T31</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J0C1e4ABuQpTfW1C6hnrOB1WTv1l23fPF0eoe5Eb2NpP82Kb62GmY7FypHNIy5BZar7eH7cfOelTpHuT/aJ9vg==" saltValue="G+loKbfH/bgeqC8I2TG7aQ=="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76" priority="4" operator="containsText" text="T">
      <formula>NOT(ISERROR(SEARCH("T",B20)))</formula>
    </cfRule>
  </conditionalFormatting>
  <conditionalFormatting sqref="G4:K4">
    <cfRule type="containsText" dxfId="75"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68612"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68612" r:id="rId4" name="CommandButton4"/>
      </mc:Fallback>
    </mc:AlternateContent>
    <mc:AlternateContent xmlns:mc="http://schemas.openxmlformats.org/markup-compatibility/2006">
      <mc:Choice Requires="x14">
        <control shapeId="68611"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68611" r:id="rId6" name="CommandButton3"/>
      </mc:Fallback>
    </mc:AlternateContent>
    <mc:AlternateContent xmlns:mc="http://schemas.openxmlformats.org/markup-compatibility/2006">
      <mc:Choice Requires="x14">
        <control shapeId="68610"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68610" r:id="rId8" name="CommandButton2"/>
      </mc:Fallback>
    </mc:AlternateContent>
    <mc:AlternateContent xmlns:mc="http://schemas.openxmlformats.org/markup-compatibility/2006">
      <mc:Choice Requires="x14">
        <control shapeId="68609"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68609"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0AE405D8-D201-4F5B-A3F7-16FB4F1ABBA1}">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2C86A22C-215A-4FA3-89FD-F7D6F1F41D37}">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Model'!Y31</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9Y2OEBcUBVlMve7DB94lUYRwNeT/yrszH2Kw8QrWDSE62QgjPiIrdhNLb9y3v5CzHRKiBo2dxF9/cDlpOocIcw==" saltValue="TNjFcG44t2BotaW8bJOzNA=="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72" priority="4" operator="containsText" text="T">
      <formula>NOT(ISERROR(SEARCH("T",B20)))</formula>
    </cfRule>
  </conditionalFormatting>
  <conditionalFormatting sqref="G4:K4">
    <cfRule type="containsText" dxfId="71"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69636"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69636" r:id="rId4" name="CommandButton4"/>
      </mc:Fallback>
    </mc:AlternateContent>
    <mc:AlternateContent xmlns:mc="http://schemas.openxmlformats.org/markup-compatibility/2006">
      <mc:Choice Requires="x14">
        <control shapeId="69635"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69635" r:id="rId6" name="CommandButton3"/>
      </mc:Fallback>
    </mc:AlternateContent>
    <mc:AlternateContent xmlns:mc="http://schemas.openxmlformats.org/markup-compatibility/2006">
      <mc:Choice Requires="x14">
        <control shapeId="69634"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69634" r:id="rId8" name="CommandButton2"/>
      </mc:Fallback>
    </mc:AlternateContent>
    <mc:AlternateContent xmlns:mc="http://schemas.openxmlformats.org/markup-compatibility/2006">
      <mc:Choice Requires="x14">
        <control shapeId="69633"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69633"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AB13A2F0-FC27-4DB8-81F6-CCA431EC4D11}">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83D45AEC-2997-4F96-AED0-AE8DCCD5993B}">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Model'!O36</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4H7yVA7Idu8irf/66vKTj25qbsgQSBlhmvIawiwrUFLDUSH4VM9h4SbnwX912XAp7qV2RcC0YgcPg4TchP5lug==" saltValue="rysqK6q0S1MsPR2IDfYqwA=="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68" priority="4" operator="containsText" text="T">
      <formula>NOT(ISERROR(SEARCH("T",B20)))</formula>
    </cfRule>
  </conditionalFormatting>
  <conditionalFormatting sqref="G4:K4">
    <cfRule type="containsText" dxfId="67"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70660"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70660" r:id="rId4" name="CommandButton4"/>
      </mc:Fallback>
    </mc:AlternateContent>
    <mc:AlternateContent xmlns:mc="http://schemas.openxmlformats.org/markup-compatibility/2006">
      <mc:Choice Requires="x14">
        <control shapeId="70659"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70659" r:id="rId6" name="CommandButton3"/>
      </mc:Fallback>
    </mc:AlternateContent>
    <mc:AlternateContent xmlns:mc="http://schemas.openxmlformats.org/markup-compatibility/2006">
      <mc:Choice Requires="x14">
        <control shapeId="70658"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70658" r:id="rId8" name="CommandButton2"/>
      </mc:Fallback>
    </mc:AlternateContent>
    <mc:AlternateContent xmlns:mc="http://schemas.openxmlformats.org/markup-compatibility/2006">
      <mc:Choice Requires="x14">
        <control shapeId="70657"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70657"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22759F40-D0D9-403E-8CA8-68873B56D772}">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B424C7A8-A5AB-4568-9121-40CEEA53C83F}">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8"/>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Model'!T36</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dJS6ow/AMibNMrv9GilxH7gtkVzZcPj+PXbApUGJeBoMyBPvgt2VCXax0M95xMyGNhCXdYoYGUtNMmu1Yxdigw==" saltValue="AdjgGILNk7SK1tIiZ1nPz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64" priority="4" operator="containsText" text="T">
      <formula>NOT(ISERROR(SEARCH("T",B20)))</formula>
    </cfRule>
  </conditionalFormatting>
  <conditionalFormatting sqref="G4:K4">
    <cfRule type="containsText" dxfId="63"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71684"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71684" r:id="rId4" name="CommandButton4"/>
      </mc:Fallback>
    </mc:AlternateContent>
    <mc:AlternateContent xmlns:mc="http://schemas.openxmlformats.org/markup-compatibility/2006">
      <mc:Choice Requires="x14">
        <control shapeId="71683"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71683" r:id="rId6" name="CommandButton3"/>
      </mc:Fallback>
    </mc:AlternateContent>
    <mc:AlternateContent xmlns:mc="http://schemas.openxmlformats.org/markup-compatibility/2006">
      <mc:Choice Requires="x14">
        <control shapeId="71682"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71682" r:id="rId8" name="CommandButton2"/>
      </mc:Fallback>
    </mc:AlternateContent>
    <mc:AlternateContent xmlns:mc="http://schemas.openxmlformats.org/markup-compatibility/2006">
      <mc:Choice Requires="x14">
        <control shapeId="71681"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71681"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3142C860-4C9E-4311-ABF5-399EA6EE60F5}">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85194E04-79F7-4BFC-9F77-96FB16D01476}">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Model'!Y36</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tp9DeJpGCAqOdoa1ruzVEsYr14Bd5umB1uG9bRkuv7geiKbUY/6KdcyoGQ99sRZpc+wZuAJeutpjw/DGPBN3mw==" saltValue="tD3V6ViWxgMFHVG1T+iZz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60" priority="4" operator="containsText" text="T">
      <formula>NOT(ISERROR(SEARCH("T",B20)))</formula>
    </cfRule>
  </conditionalFormatting>
  <conditionalFormatting sqref="G4:K4">
    <cfRule type="containsText" dxfId="59"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72708"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72708" r:id="rId4" name="CommandButton4"/>
      </mc:Fallback>
    </mc:AlternateContent>
    <mc:AlternateContent xmlns:mc="http://schemas.openxmlformats.org/markup-compatibility/2006">
      <mc:Choice Requires="x14">
        <control shapeId="72707"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72707" r:id="rId6" name="CommandButton3"/>
      </mc:Fallback>
    </mc:AlternateContent>
    <mc:AlternateContent xmlns:mc="http://schemas.openxmlformats.org/markup-compatibility/2006">
      <mc:Choice Requires="x14">
        <control shapeId="72706"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72706" r:id="rId8" name="CommandButton2"/>
      </mc:Fallback>
    </mc:AlternateContent>
    <mc:AlternateContent xmlns:mc="http://schemas.openxmlformats.org/markup-compatibility/2006">
      <mc:Choice Requires="x14">
        <control shapeId="72705"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72705"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B063501C-8230-4583-8A5B-0BA6535F9F64}">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39B5605F-A000-42B5-B7EF-453D7661741B}">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Model'!AE4</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pwjPWJIa8WqFmh3rsUTOYP6xLj+qcvO+LWrg6Hm5yQggBPai+RAMO9PChXBC+5+JiDxaDK3b4S+ij3S3RZuKyw==" saltValue="c0z9NxRgUYfanXlx0PxJr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56" priority="4" operator="containsText" text="T">
      <formula>NOT(ISERROR(SEARCH("T",B20)))</formula>
    </cfRule>
  </conditionalFormatting>
  <conditionalFormatting sqref="G4:K4">
    <cfRule type="containsText" dxfId="55"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73732"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73732" r:id="rId4" name="CommandButton4"/>
      </mc:Fallback>
    </mc:AlternateContent>
    <mc:AlternateContent xmlns:mc="http://schemas.openxmlformats.org/markup-compatibility/2006">
      <mc:Choice Requires="x14">
        <control shapeId="73731"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73731" r:id="rId6" name="CommandButton3"/>
      </mc:Fallback>
    </mc:AlternateContent>
    <mc:AlternateContent xmlns:mc="http://schemas.openxmlformats.org/markup-compatibility/2006">
      <mc:Choice Requires="x14">
        <control shapeId="73730"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73730" r:id="rId8" name="CommandButton2"/>
      </mc:Fallback>
    </mc:AlternateContent>
    <mc:AlternateContent xmlns:mc="http://schemas.openxmlformats.org/markup-compatibility/2006">
      <mc:Choice Requires="x14">
        <control shapeId="73729"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73729"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653CEDD0-3732-4E44-BCD9-C2DEBE50D4EC}">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98CA35B0-6906-4E38-9220-EED0BF6F83D4}">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Model'!AJ4</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2JfjeJjWohYXuxcRu0xXZk6nmp13Nb6E1CzEwKo0dMRorSCYztFm6pLlOy25Twaosek9DtXzvwHzFFiPXRR8NQ==" saltValue="+N9VGBDR18VbmwaAyjtLUg=="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52" priority="4" operator="containsText" text="T">
      <formula>NOT(ISERROR(SEARCH("T",B20)))</formula>
    </cfRule>
  </conditionalFormatting>
  <conditionalFormatting sqref="G4:K4">
    <cfRule type="containsText" dxfId="51"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74756"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74756" r:id="rId4" name="CommandButton4"/>
      </mc:Fallback>
    </mc:AlternateContent>
    <mc:AlternateContent xmlns:mc="http://schemas.openxmlformats.org/markup-compatibility/2006">
      <mc:Choice Requires="x14">
        <control shapeId="74755"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74755" r:id="rId6" name="CommandButton3"/>
      </mc:Fallback>
    </mc:AlternateContent>
    <mc:AlternateContent xmlns:mc="http://schemas.openxmlformats.org/markup-compatibility/2006">
      <mc:Choice Requires="x14">
        <control shapeId="74754"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74754" r:id="rId8" name="CommandButton2"/>
      </mc:Fallback>
    </mc:AlternateContent>
    <mc:AlternateContent xmlns:mc="http://schemas.openxmlformats.org/markup-compatibility/2006">
      <mc:Choice Requires="x14">
        <control shapeId="74753"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74753"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A85450A3-6FE7-4125-9ABF-8ABDF3E5F843}">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535C6109-268D-4648-AD18-2A1146B1E6C0}">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Model'!AE9</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yro3gLfXw9dWoEbpRCl1J+ki7CfHsqwdJWHwUdiKU2pIgXl0GDuyqnrpBqC2AXnw4acUnJf+fBFlstnesLZPyg==" saltValue="oIHUDekf3i2tNsqGSBLBgA=="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48" priority="4" operator="containsText" text="T">
      <formula>NOT(ISERROR(SEARCH("T",B20)))</formula>
    </cfRule>
  </conditionalFormatting>
  <conditionalFormatting sqref="G4:K4">
    <cfRule type="containsText" dxfId="47"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75780"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75780" r:id="rId4" name="CommandButton4"/>
      </mc:Fallback>
    </mc:AlternateContent>
    <mc:AlternateContent xmlns:mc="http://schemas.openxmlformats.org/markup-compatibility/2006">
      <mc:Choice Requires="x14">
        <control shapeId="75779"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75779" r:id="rId6" name="CommandButton3"/>
      </mc:Fallback>
    </mc:AlternateContent>
    <mc:AlternateContent xmlns:mc="http://schemas.openxmlformats.org/markup-compatibility/2006">
      <mc:Choice Requires="x14">
        <control shapeId="75778"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75778" r:id="rId8" name="CommandButton2"/>
      </mc:Fallback>
    </mc:AlternateContent>
    <mc:AlternateContent xmlns:mc="http://schemas.openxmlformats.org/markup-compatibility/2006">
      <mc:Choice Requires="x14">
        <control shapeId="75777"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75777"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1703B273-95D9-40FB-913B-01E5FB738FC3}">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A60D4827-709B-4667-8B43-4825BCC25F57}">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3"/>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2" width="3.6640625" style="48"/>
    <col min="23" max="23" width="3.6640625" style="48" customWidth="1"/>
    <col min="24"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Model'!AJ9</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D00tQbNeCwEHvy1tgK5PwjIg2aXMkruvaO3cJxYvLNRfw7TFdNQuyKaERzL0/EikqRXge99RE0eOTYSpjSqRmA==" saltValue="oZ85JulcLHH3sBKh5nVmv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44" priority="4" operator="containsText" text="T">
      <formula>NOT(ISERROR(SEARCH("T",B20)))</formula>
    </cfRule>
  </conditionalFormatting>
  <conditionalFormatting sqref="G4:K4">
    <cfRule type="containsText" dxfId="43"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76804"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76804" r:id="rId4" name="CommandButton4"/>
      </mc:Fallback>
    </mc:AlternateContent>
    <mc:AlternateContent xmlns:mc="http://schemas.openxmlformats.org/markup-compatibility/2006">
      <mc:Choice Requires="x14">
        <control shapeId="76803"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76803" r:id="rId6" name="CommandButton3"/>
      </mc:Fallback>
    </mc:AlternateContent>
    <mc:AlternateContent xmlns:mc="http://schemas.openxmlformats.org/markup-compatibility/2006">
      <mc:Choice Requires="x14">
        <control shapeId="76802"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76802" r:id="rId8" name="CommandButton2"/>
      </mc:Fallback>
    </mc:AlternateContent>
    <mc:AlternateContent xmlns:mc="http://schemas.openxmlformats.org/markup-compatibility/2006">
      <mc:Choice Requires="x14">
        <control shapeId="76801"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76801"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F96F0603-9CB1-4669-9286-197E84F564ED}">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63039056-5D6B-49C2-93FF-E9533CEB711D}">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4"/>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Model'!AE15</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3vbKRy9+2eLAZFi9XyKzozutQCWmEu6WmkBVwEbJdBFHxk+ZOhJ2Pi0cio9Xce6uFydf+qCyYkGcPu6fqjKMpg==" saltValue="KGpgIGMRyjn2wsMkW/lx0g=="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40" priority="4" operator="containsText" text="T">
      <formula>NOT(ISERROR(SEARCH("T",B20)))</formula>
    </cfRule>
  </conditionalFormatting>
  <conditionalFormatting sqref="G4:K4">
    <cfRule type="containsText" dxfId="39"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77828"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77828" r:id="rId4" name="CommandButton4"/>
      </mc:Fallback>
    </mc:AlternateContent>
    <mc:AlternateContent xmlns:mc="http://schemas.openxmlformats.org/markup-compatibility/2006">
      <mc:Choice Requires="x14">
        <control shapeId="77827"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77827" r:id="rId6" name="CommandButton3"/>
      </mc:Fallback>
    </mc:AlternateContent>
    <mc:AlternateContent xmlns:mc="http://schemas.openxmlformats.org/markup-compatibility/2006">
      <mc:Choice Requires="x14">
        <control shapeId="77826"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77826" r:id="rId8" name="CommandButton2"/>
      </mc:Fallback>
    </mc:AlternateContent>
    <mc:AlternateContent xmlns:mc="http://schemas.openxmlformats.org/markup-compatibility/2006">
      <mc:Choice Requires="x14">
        <control shapeId="77825"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77825"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559D1ABC-CBD5-46ED-AAC3-30F7789B41F5}">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30B2D6D6-04C7-4CBB-9361-5F524F838A8B}">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Model'!AJ15</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gziw76qUJfOp7xmc9KEzjwxNfJqL9rfxFiD1vJR2zfKxuLdwg2bweyst73L/LueJ8CL0JGfUkfHlXt7geCp5Yg==" saltValue="SpuTTy46XE7qWVvRyzAWFg=="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36" priority="4" operator="containsText" text="T">
      <formula>NOT(ISERROR(SEARCH("T",B20)))</formula>
    </cfRule>
  </conditionalFormatting>
  <conditionalFormatting sqref="G4:K4">
    <cfRule type="containsText" dxfId="35"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78852"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78852" r:id="rId4" name="CommandButton4"/>
      </mc:Fallback>
    </mc:AlternateContent>
    <mc:AlternateContent xmlns:mc="http://schemas.openxmlformats.org/markup-compatibility/2006">
      <mc:Choice Requires="x14">
        <control shapeId="78851"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78851" r:id="rId6" name="CommandButton3"/>
      </mc:Fallback>
    </mc:AlternateContent>
    <mc:AlternateContent xmlns:mc="http://schemas.openxmlformats.org/markup-compatibility/2006">
      <mc:Choice Requires="x14">
        <control shapeId="78850"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78850" r:id="rId8" name="CommandButton2"/>
      </mc:Fallback>
    </mc:AlternateContent>
    <mc:AlternateContent xmlns:mc="http://schemas.openxmlformats.org/markup-compatibility/2006">
      <mc:Choice Requires="x14">
        <control shapeId="78849"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78849"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997F773F-B747-4B13-9FEC-9DECC2BDA35B}">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B8F66821-EECE-462E-AEE4-A0825DAF2C36}">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6"/>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Model'!AE20</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jGZFzt4J8/k8Yv+os+3hTJl2hXGqVFNrDBY8kQXcNDXt+U5fDLEMtoMkyys9iPt2DS9g1Fwim+kZwlIlxpxaQ==" saltValue="S5IMuD+rb3Acm0ZOsdE/N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32" priority="4" operator="containsText" text="T">
      <formula>NOT(ISERROR(SEARCH("T",B20)))</formula>
    </cfRule>
  </conditionalFormatting>
  <conditionalFormatting sqref="G4:K4">
    <cfRule type="containsText" dxfId="31"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79876"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79876" r:id="rId4" name="CommandButton4"/>
      </mc:Fallback>
    </mc:AlternateContent>
    <mc:AlternateContent xmlns:mc="http://schemas.openxmlformats.org/markup-compatibility/2006">
      <mc:Choice Requires="x14">
        <control shapeId="79875"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79875" r:id="rId6" name="CommandButton3"/>
      </mc:Fallback>
    </mc:AlternateContent>
    <mc:AlternateContent xmlns:mc="http://schemas.openxmlformats.org/markup-compatibility/2006">
      <mc:Choice Requires="x14">
        <control shapeId="79874"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79874" r:id="rId8" name="CommandButton2"/>
      </mc:Fallback>
    </mc:AlternateContent>
    <mc:AlternateContent xmlns:mc="http://schemas.openxmlformats.org/markup-compatibility/2006">
      <mc:Choice Requires="x14">
        <control shapeId="79873"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79873"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B9030BCC-A61E-497B-92BE-C511B789FA32}">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40A72341-5832-4196-B573-4CAF2F879440}">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7"/>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Model'!AJ20</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96VI6q+n7VPE5nW686ask3rZsr114IJZgvFTOKhAKeKupkFu+9cHZnXPFy0H8k5i3bk5/CpBnoqcGzJn9h4fsw==" saltValue="uVueJlTnUoyTtnkGC40zO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28" priority="4" operator="containsText" text="T">
      <formula>NOT(ISERROR(SEARCH("T",B20)))</formula>
    </cfRule>
  </conditionalFormatting>
  <conditionalFormatting sqref="G4:K4">
    <cfRule type="containsText" dxfId="27"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80900"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80900" r:id="rId4" name="CommandButton4"/>
      </mc:Fallback>
    </mc:AlternateContent>
    <mc:AlternateContent xmlns:mc="http://schemas.openxmlformats.org/markup-compatibility/2006">
      <mc:Choice Requires="x14">
        <control shapeId="80899"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80899" r:id="rId6" name="CommandButton3"/>
      </mc:Fallback>
    </mc:AlternateContent>
    <mc:AlternateContent xmlns:mc="http://schemas.openxmlformats.org/markup-compatibility/2006">
      <mc:Choice Requires="x14">
        <control shapeId="80898"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80898" r:id="rId8" name="CommandButton2"/>
      </mc:Fallback>
    </mc:AlternateContent>
    <mc:AlternateContent xmlns:mc="http://schemas.openxmlformats.org/markup-compatibility/2006">
      <mc:Choice Requires="x14">
        <control shapeId="80897"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80897"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085C6D81-BF74-43AB-901A-3335B123D061}">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7486618E-E091-4D7D-AC34-F7BBEA34F754}">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8"/>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Model'!AE25</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EZN+6SgA1XjLW09dWLc8ElJ88DiWgve7yDH2CxTdT4zcP9SsPJYB1308qbwIGS3f6XTTuQ/ti/Lyg23XnqevIg==" saltValue="nrYn+cKS7RWSjTJjFcdEU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24" priority="4" operator="containsText" text="T">
      <formula>NOT(ISERROR(SEARCH("T",B20)))</formula>
    </cfRule>
  </conditionalFormatting>
  <conditionalFormatting sqref="G4:K4">
    <cfRule type="containsText" dxfId="23"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81924"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81924" r:id="rId4" name="CommandButton4"/>
      </mc:Fallback>
    </mc:AlternateContent>
    <mc:AlternateContent xmlns:mc="http://schemas.openxmlformats.org/markup-compatibility/2006">
      <mc:Choice Requires="x14">
        <control shapeId="81923"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81923" r:id="rId6" name="CommandButton3"/>
      </mc:Fallback>
    </mc:AlternateContent>
    <mc:AlternateContent xmlns:mc="http://schemas.openxmlformats.org/markup-compatibility/2006">
      <mc:Choice Requires="x14">
        <control shapeId="81922"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81922" r:id="rId8" name="CommandButton2"/>
      </mc:Fallback>
    </mc:AlternateContent>
    <mc:AlternateContent xmlns:mc="http://schemas.openxmlformats.org/markup-compatibility/2006">
      <mc:Choice Requires="x14">
        <control shapeId="81921"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81921"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656BA392-15A5-44A3-B1BF-DB56AB8E8C04}">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C493E11E-63ED-4B10-8858-114CF7FA2733}">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9"/>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Model'!AJ25</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ltg6pipEA/L7DrEcHLlBzL2iHQQPkAf+5zrrZPLkTFh+uoxrv8Y0zODIn40gSmLY6X7zpDjNOm79I/TkBm/lzQ==" saltValue="QInmxG+QFjZhUWyWlQnAH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20" priority="4" operator="containsText" text="T">
      <formula>NOT(ISERROR(SEARCH("T",B20)))</formula>
    </cfRule>
  </conditionalFormatting>
  <conditionalFormatting sqref="G4:K4">
    <cfRule type="containsText" dxfId="19"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82948"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82948" r:id="rId4" name="CommandButton4"/>
      </mc:Fallback>
    </mc:AlternateContent>
    <mc:AlternateContent xmlns:mc="http://schemas.openxmlformats.org/markup-compatibility/2006">
      <mc:Choice Requires="x14">
        <control shapeId="82947"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82947" r:id="rId6" name="CommandButton3"/>
      </mc:Fallback>
    </mc:AlternateContent>
    <mc:AlternateContent xmlns:mc="http://schemas.openxmlformats.org/markup-compatibility/2006">
      <mc:Choice Requires="x14">
        <control shapeId="82946"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82946" r:id="rId8" name="CommandButton2"/>
      </mc:Fallback>
    </mc:AlternateContent>
    <mc:AlternateContent xmlns:mc="http://schemas.openxmlformats.org/markup-compatibility/2006">
      <mc:Choice Requires="x14">
        <control shapeId="82945"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82945"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59442268-84E1-44EC-B82F-A695CD429C52}">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35A4D411-C874-40C8-8BF0-3F368AD62C8E}">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0"/>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Model'!AE31</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fgYLggy6a3LQyq8yleASNJGbbcaI963h3EB1zXwAT7eNjMEoVTuO3GYHmZBnpbfQzpTx+7qeDNv+7cmf6omrJA==" saltValue="OXL2lvtW/Udouim0f3eN+w=="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6" priority="4" operator="containsText" text="T">
      <formula>NOT(ISERROR(SEARCH("T",B20)))</formula>
    </cfRule>
  </conditionalFormatting>
  <conditionalFormatting sqref="G4:K4">
    <cfRule type="containsText" dxfId="15"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83972"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83972" r:id="rId4" name="CommandButton4"/>
      </mc:Fallback>
    </mc:AlternateContent>
    <mc:AlternateContent xmlns:mc="http://schemas.openxmlformats.org/markup-compatibility/2006">
      <mc:Choice Requires="x14">
        <control shapeId="83971"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83971" r:id="rId6" name="CommandButton3"/>
      </mc:Fallback>
    </mc:AlternateContent>
    <mc:AlternateContent xmlns:mc="http://schemas.openxmlformats.org/markup-compatibility/2006">
      <mc:Choice Requires="x14">
        <control shapeId="83970"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83970" r:id="rId8" name="CommandButton2"/>
      </mc:Fallback>
    </mc:AlternateContent>
    <mc:AlternateContent xmlns:mc="http://schemas.openxmlformats.org/markup-compatibility/2006">
      <mc:Choice Requires="x14">
        <control shapeId="83969"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83969"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A14B3E12-294B-43F2-801B-98E759DB4958}">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2BEC0805-2B7B-4A74-BAD9-9C1ED178C585}">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1"/>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Model'!AJ31</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pJmvnpbZkpOkRfEXrMy4mV3gzCqIOHY8O/V9vai6QbAfl86bGxyU9maE3bSZZYVIsQ+Et6TYcl6mdKoR1k2N5A==" saltValue="vkMNJZum2y/eVphk2V1hEA=="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12" priority="4" operator="containsText" text="T">
      <formula>NOT(ISERROR(SEARCH("T",B20)))</formula>
    </cfRule>
  </conditionalFormatting>
  <conditionalFormatting sqref="G4:K4">
    <cfRule type="containsText" dxfId="11"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84996"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84996" r:id="rId4" name="CommandButton4"/>
      </mc:Fallback>
    </mc:AlternateContent>
    <mc:AlternateContent xmlns:mc="http://schemas.openxmlformats.org/markup-compatibility/2006">
      <mc:Choice Requires="x14">
        <control shapeId="84995"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84995" r:id="rId6" name="CommandButton3"/>
      </mc:Fallback>
    </mc:AlternateContent>
    <mc:AlternateContent xmlns:mc="http://schemas.openxmlformats.org/markup-compatibility/2006">
      <mc:Choice Requires="x14">
        <control shapeId="84994"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84994" r:id="rId8" name="CommandButton2"/>
      </mc:Fallback>
    </mc:AlternateContent>
    <mc:AlternateContent xmlns:mc="http://schemas.openxmlformats.org/markup-compatibility/2006">
      <mc:Choice Requires="x14">
        <control shapeId="84993"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84993"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2C6EBFEE-7153-4C94-BE25-11104FAF11F8}">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FBB27E33-4291-4F7A-9393-253756D2A023}">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2"/>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Model'!AE36</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Xa6pnMuL8TKLgfSbDpb8qt2NF56WfZxNjZdylB14J7kFXmF9O2IDhIPo1lKfauPrMFeY+wkeKyPUPAzsl/uhgw==" saltValue="UDbm18d0z63W5ApzJ+g4Xg=="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8" priority="4" operator="containsText" text="T">
      <formula>NOT(ISERROR(SEARCH("T",B20)))</formula>
    </cfRule>
  </conditionalFormatting>
  <conditionalFormatting sqref="G4:K4">
    <cfRule type="containsText" dxfId="7" priority="3" operator="containsText" text="Inactive">
      <formula>NOT(ISERROR(SEARCH("Inactive",G4)))</formula>
    </cfRule>
  </conditionalFormatting>
  <dataValidations disablePrompts="1"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86020"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86020" r:id="rId4" name="CommandButton4"/>
      </mc:Fallback>
    </mc:AlternateContent>
    <mc:AlternateContent xmlns:mc="http://schemas.openxmlformats.org/markup-compatibility/2006">
      <mc:Choice Requires="x14">
        <control shapeId="86019"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86019" r:id="rId6" name="CommandButton3"/>
      </mc:Fallback>
    </mc:AlternateContent>
    <mc:AlternateContent xmlns:mc="http://schemas.openxmlformats.org/markup-compatibility/2006">
      <mc:Choice Requires="x14">
        <control shapeId="86018"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86018" r:id="rId8" name="CommandButton2"/>
      </mc:Fallback>
    </mc:AlternateContent>
    <mc:AlternateContent xmlns:mc="http://schemas.openxmlformats.org/markup-compatibility/2006">
      <mc:Choice Requires="x14">
        <control shapeId="86017"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86017"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390C7C8F-8F1E-4172-BC3A-A06CACC65F80}">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F7348FD3-2902-4A87-B78A-DE08583061C2}">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3"/>
  <dimension ref="A1:AF39"/>
  <sheetViews>
    <sheetView showGridLines="0" zoomScaleNormal="100" workbookViewId="0">
      <selection activeCell="A37" sqref="A37:W39"/>
    </sheetView>
  </sheetViews>
  <sheetFormatPr defaultColWidth="3.6640625" defaultRowHeight="14.4" x14ac:dyDescent="0.3"/>
  <cols>
    <col min="1" max="1" width="3.6640625" style="48"/>
    <col min="2" max="2" width="3.6640625" style="48" customWidth="1"/>
    <col min="3" max="4" width="3.6640625" style="48"/>
    <col min="5" max="5" width="3.6640625" style="48" customWidth="1"/>
    <col min="6" max="14" width="3.6640625" style="48"/>
    <col min="15" max="15" width="3.6640625" style="48" customWidth="1"/>
    <col min="16" max="28" width="3.6640625" style="48"/>
    <col min="29" max="29" width="5.5546875" style="48" bestFit="1" customWidth="1"/>
    <col min="30" max="16384" width="3.6640625" style="48"/>
  </cols>
  <sheetData>
    <row r="1" spans="1:32" x14ac:dyDescent="0.3">
      <c r="A1" s="62"/>
      <c r="B1" s="63"/>
      <c r="C1" s="63"/>
      <c r="D1" s="63"/>
      <c r="E1" s="63"/>
      <c r="F1" s="63"/>
      <c r="G1" s="63"/>
      <c r="H1" s="63"/>
      <c r="I1" s="63"/>
      <c r="J1" s="63"/>
      <c r="K1" s="63"/>
      <c r="L1" s="63"/>
      <c r="M1" s="63"/>
      <c r="N1" s="63"/>
      <c r="O1" s="63"/>
      <c r="P1" s="63"/>
      <c r="Q1" s="63"/>
      <c r="R1" s="63"/>
      <c r="S1" s="63"/>
      <c r="T1" s="63"/>
      <c r="U1" s="63"/>
      <c r="V1" s="63"/>
      <c r="W1" s="64"/>
      <c r="X1" s="65"/>
    </row>
    <row r="2" spans="1:32" x14ac:dyDescent="0.3">
      <c r="A2" s="65"/>
      <c r="B2" s="172">
        <f>'Zone Model'!AJ36</f>
        <v>0</v>
      </c>
      <c r="C2" s="173"/>
      <c r="D2" s="173"/>
      <c r="E2" s="173"/>
      <c r="F2" s="173"/>
      <c r="G2" s="173"/>
      <c r="H2" s="173"/>
      <c r="I2" s="173"/>
      <c r="J2" s="173"/>
      <c r="K2" s="174"/>
      <c r="L2" s="66"/>
      <c r="M2" s="66"/>
      <c r="O2" s="168" t="s">
        <v>99</v>
      </c>
      <c r="P2" s="169"/>
      <c r="Q2" s="169"/>
      <c r="R2" s="169"/>
      <c r="S2" s="170"/>
      <c r="T2" s="66"/>
      <c r="U2" s="66"/>
      <c r="V2" s="66"/>
      <c r="W2" s="67"/>
      <c r="X2" s="65"/>
    </row>
    <row r="3" spans="1:32" x14ac:dyDescent="0.3">
      <c r="A3" s="65"/>
      <c r="B3" s="66"/>
      <c r="C3" s="66"/>
      <c r="D3" s="66"/>
      <c r="E3" s="66"/>
      <c r="F3" s="66"/>
      <c r="G3" s="66"/>
      <c r="H3" s="66"/>
      <c r="I3" s="66"/>
      <c r="N3" s="66"/>
      <c r="O3" s="66"/>
      <c r="P3" s="66"/>
      <c r="Q3" s="66"/>
      <c r="R3" s="66"/>
      <c r="W3" s="67"/>
      <c r="X3" s="65"/>
    </row>
    <row r="4" spans="1:32" x14ac:dyDescent="0.3">
      <c r="A4" s="65"/>
      <c r="B4" s="104" t="s">
        <v>96</v>
      </c>
      <c r="C4" s="105"/>
      <c r="D4" s="105"/>
      <c r="E4" s="105"/>
      <c r="F4" s="106"/>
      <c r="G4" s="162" t="s">
        <v>97</v>
      </c>
      <c r="H4" s="163"/>
      <c r="I4" s="163"/>
      <c r="J4" s="163"/>
      <c r="K4" s="164"/>
      <c r="L4" s="66"/>
      <c r="M4" s="66"/>
      <c r="N4" s="66"/>
      <c r="O4" s="66"/>
      <c r="P4" s="66"/>
      <c r="Q4" s="66"/>
      <c r="R4" s="66"/>
      <c r="S4" s="66"/>
      <c r="T4" s="66"/>
      <c r="U4" s="66"/>
      <c r="V4" s="66"/>
      <c r="W4" s="67"/>
      <c r="X4" s="65"/>
    </row>
    <row r="5" spans="1:32" x14ac:dyDescent="0.3">
      <c r="A5" s="65"/>
      <c r="B5" s="66"/>
      <c r="C5" s="66"/>
      <c r="D5" s="66"/>
      <c r="E5" s="66"/>
      <c r="F5" s="66"/>
      <c r="G5" s="66"/>
      <c r="H5" s="66"/>
      <c r="I5" s="66"/>
      <c r="J5" s="66"/>
      <c r="K5" s="66"/>
      <c r="L5" s="66"/>
      <c r="M5" s="66"/>
      <c r="N5" s="66"/>
      <c r="O5" s="66"/>
      <c r="P5" s="66"/>
      <c r="Q5" s="66"/>
      <c r="R5" s="66"/>
      <c r="S5" s="66"/>
      <c r="T5" s="66"/>
      <c r="U5" s="66"/>
      <c r="V5" s="66"/>
      <c r="W5" s="67"/>
      <c r="X5" s="65"/>
    </row>
    <row r="6" spans="1:32" x14ac:dyDescent="0.3">
      <c r="A6" s="65"/>
      <c r="B6" s="100" t="s">
        <v>58</v>
      </c>
      <c r="C6" s="101"/>
      <c r="D6" s="101"/>
      <c r="E6" s="101"/>
      <c r="F6" s="102"/>
      <c r="G6" s="165"/>
      <c r="H6" s="166"/>
      <c r="I6" s="166"/>
      <c r="J6" s="166"/>
      <c r="K6" s="167"/>
      <c r="L6" s="66"/>
      <c r="M6" s="66"/>
      <c r="N6" s="66"/>
      <c r="O6" s="66"/>
      <c r="P6" s="66"/>
      <c r="Q6" s="66"/>
      <c r="R6" s="66"/>
      <c r="S6" s="66"/>
      <c r="T6" s="66"/>
      <c r="U6" s="160" t="str">
        <f>IF($G$4="Active","+","-")</f>
        <v>-</v>
      </c>
      <c r="V6" s="66"/>
      <c r="W6" s="67"/>
      <c r="X6" s="65"/>
    </row>
    <row r="7" spans="1:32" x14ac:dyDescent="0.3">
      <c r="A7" s="65"/>
      <c r="B7" s="100" t="s">
        <v>93</v>
      </c>
      <c r="C7" s="101"/>
      <c r="D7" s="101"/>
      <c r="E7" s="101"/>
      <c r="F7" s="102"/>
      <c r="G7" s="171" t="s">
        <v>94</v>
      </c>
      <c r="H7" s="171"/>
      <c r="I7" s="171"/>
      <c r="J7" s="171"/>
      <c r="K7" s="171"/>
      <c r="L7" s="66"/>
      <c r="M7" s="66"/>
      <c r="N7" s="66"/>
      <c r="O7" s="66"/>
      <c r="P7" s="66"/>
      <c r="Q7" s="66"/>
      <c r="R7" s="66"/>
      <c r="S7" s="66"/>
      <c r="T7" s="66"/>
      <c r="U7" s="161"/>
      <c r="V7" s="66"/>
      <c r="W7" s="67"/>
      <c r="X7" s="65"/>
    </row>
    <row r="8" spans="1:32" x14ac:dyDescent="0.3">
      <c r="A8" s="65"/>
      <c r="B8" s="66"/>
      <c r="C8" s="66"/>
      <c r="D8" s="66"/>
      <c r="E8" s="66"/>
      <c r="F8" s="66"/>
      <c r="G8" s="66"/>
      <c r="H8" s="66"/>
      <c r="I8" s="66"/>
      <c r="J8" s="66"/>
      <c r="K8" s="66"/>
      <c r="L8" s="66"/>
      <c r="M8" s="66"/>
      <c r="N8" s="66"/>
      <c r="O8" s="66"/>
      <c r="P8" s="66"/>
      <c r="Q8" s="66"/>
      <c r="R8" s="66"/>
      <c r="S8" s="66"/>
      <c r="T8" s="66"/>
      <c r="U8" s="160" t="str">
        <f>IF($G$4="Inactive","+","-")</f>
        <v>+</v>
      </c>
      <c r="V8" s="66"/>
      <c r="W8" s="67"/>
      <c r="X8" s="65"/>
    </row>
    <row r="9" spans="1:32" ht="15" customHeight="1" x14ac:dyDescent="0.3">
      <c r="A9" s="65"/>
      <c r="B9" s="104" t="s">
        <v>64</v>
      </c>
      <c r="C9" s="105"/>
      <c r="D9" s="105"/>
      <c r="E9" s="105"/>
      <c r="F9" s="105"/>
      <c r="G9" s="105"/>
      <c r="H9" s="105"/>
      <c r="I9" s="105"/>
      <c r="J9" s="105"/>
      <c r="K9" s="106"/>
      <c r="L9" s="66"/>
      <c r="M9" s="66"/>
      <c r="N9" s="66"/>
      <c r="O9" s="66"/>
      <c r="P9" s="66"/>
      <c r="Q9" s="66"/>
      <c r="R9" s="66"/>
      <c r="S9" s="66"/>
      <c r="T9" s="66"/>
      <c r="U9" s="161"/>
      <c r="V9" s="66"/>
      <c r="W9" s="67"/>
      <c r="X9" s="65"/>
    </row>
    <row r="10" spans="1:32" ht="15" customHeight="1" x14ac:dyDescent="0.3">
      <c r="A10" s="65"/>
      <c r="B10" s="107" t="s">
        <v>36</v>
      </c>
      <c r="C10" s="108"/>
      <c r="D10" s="108"/>
      <c r="E10" s="108"/>
      <c r="F10" s="108"/>
      <c r="G10" s="109"/>
      <c r="H10" s="110" t="e">
        <f>VLOOKUP($G$6,'Equation Master'!$E$3:$J$8,2,FALSE)</f>
        <v>#N/A</v>
      </c>
      <c r="I10" s="111"/>
      <c r="J10" s="112" t="s">
        <v>43</v>
      </c>
      <c r="K10" s="113"/>
      <c r="L10" s="66"/>
      <c r="M10" s="66"/>
      <c r="N10" s="66"/>
      <c r="O10" s="66"/>
      <c r="P10" s="66"/>
      <c r="Q10" s="66"/>
      <c r="R10" s="66"/>
      <c r="S10" s="66"/>
      <c r="T10" s="66"/>
      <c r="U10" s="160" t="str">
        <f>IF($G$7="Use Ref Setting","+","-")</f>
        <v>+</v>
      </c>
      <c r="V10" s="66"/>
      <c r="W10" s="67"/>
      <c r="X10" s="65"/>
    </row>
    <row r="11" spans="1:32" ht="15" customHeight="1" x14ac:dyDescent="0.3">
      <c r="A11" s="65"/>
      <c r="B11" s="107" t="s">
        <v>37</v>
      </c>
      <c r="C11" s="108"/>
      <c r="D11" s="108"/>
      <c r="E11" s="108"/>
      <c r="F11" s="108"/>
      <c r="G11" s="109"/>
      <c r="H11" s="114" t="e">
        <f>VLOOKUP($G$6,'Equation Master'!$E$3:$J$8,3,FALSE)</f>
        <v>#N/A</v>
      </c>
      <c r="I11" s="115"/>
      <c r="J11" s="112" t="s">
        <v>65</v>
      </c>
      <c r="K11" s="113"/>
      <c r="L11" s="66"/>
      <c r="M11" s="66"/>
      <c r="N11" s="66"/>
      <c r="O11" s="66"/>
      <c r="P11" s="66"/>
      <c r="Q11" s="66"/>
      <c r="R11" s="66"/>
      <c r="S11" s="66"/>
      <c r="T11" s="66"/>
      <c r="U11" s="161"/>
      <c r="V11" s="66"/>
      <c r="W11" s="67"/>
      <c r="X11" s="65"/>
    </row>
    <row r="12" spans="1:32" ht="15" customHeight="1" x14ac:dyDescent="0.3">
      <c r="A12" s="65"/>
      <c r="B12" s="107" t="s">
        <v>66</v>
      </c>
      <c r="C12" s="108"/>
      <c r="D12" s="108"/>
      <c r="E12" s="108"/>
      <c r="F12" s="108"/>
      <c r="G12" s="109"/>
      <c r="H12" s="116" t="e">
        <f>VLOOKUP($G$6,'Equation Master'!$E$3:$J$8,4,FALSE)</f>
        <v>#N/A</v>
      </c>
      <c r="I12" s="117"/>
      <c r="J12" s="112" t="s">
        <v>43</v>
      </c>
      <c r="K12" s="113"/>
      <c r="L12" s="66"/>
      <c r="M12" s="66"/>
      <c r="N12" s="66"/>
      <c r="O12" s="66"/>
      <c r="P12" s="66"/>
      <c r="Q12" s="66"/>
      <c r="R12" s="66"/>
      <c r="S12" s="66"/>
      <c r="T12" s="66"/>
      <c r="U12" s="160" t="str">
        <f>IF($G$7="Use Manual Input","+","-")</f>
        <v>-</v>
      </c>
      <c r="V12" s="66"/>
      <c r="W12" s="67"/>
      <c r="X12" s="65"/>
    </row>
    <row r="13" spans="1:32" ht="15" customHeight="1" x14ac:dyDescent="0.3">
      <c r="A13" s="65"/>
      <c r="B13" s="107" t="s">
        <v>67</v>
      </c>
      <c r="C13" s="108"/>
      <c r="D13" s="108"/>
      <c r="E13" s="108"/>
      <c r="F13" s="108"/>
      <c r="G13" s="109"/>
      <c r="H13" s="118" t="e">
        <f>VLOOKUP($G$6,'Equation Master'!$E$3:$J$8,5,FALSE)</f>
        <v>#N/A</v>
      </c>
      <c r="I13" s="119"/>
      <c r="J13" s="112" t="s">
        <v>43</v>
      </c>
      <c r="K13" s="113"/>
      <c r="L13" s="66"/>
      <c r="M13" s="66"/>
      <c r="N13" s="66"/>
      <c r="O13" s="66"/>
      <c r="P13" s="66"/>
      <c r="Q13" s="66"/>
      <c r="R13" s="66"/>
      <c r="S13" s="66"/>
      <c r="T13" s="66"/>
      <c r="U13" s="161"/>
      <c r="V13" s="66"/>
      <c r="W13" s="67"/>
      <c r="X13" s="65"/>
    </row>
    <row r="14" spans="1:32" hidden="1" x14ac:dyDescent="0.3">
      <c r="A14" s="65"/>
      <c r="B14" s="66"/>
      <c r="C14" s="66"/>
      <c r="D14" s="66"/>
      <c r="E14" s="66"/>
      <c r="F14" s="66"/>
      <c r="G14" s="66"/>
      <c r="H14" s="66"/>
      <c r="I14" s="66"/>
      <c r="J14" s="66"/>
      <c r="K14" s="66"/>
      <c r="L14" s="66"/>
      <c r="M14" s="66"/>
      <c r="N14" s="66"/>
      <c r="O14" s="66"/>
      <c r="P14" s="66"/>
      <c r="Q14" s="66"/>
      <c r="R14" s="66"/>
      <c r="S14" s="66"/>
      <c r="T14" s="66"/>
      <c r="U14" s="160" t="str">
        <f>IF($G$4="Inactive","+","-")</f>
        <v>+</v>
      </c>
      <c r="V14" s="66"/>
      <c r="W14" s="67"/>
      <c r="X14" s="65"/>
    </row>
    <row r="15" spans="1:32" hidden="1" x14ac:dyDescent="0.3">
      <c r="A15" s="65"/>
      <c r="B15" s="104" t="s">
        <v>68</v>
      </c>
      <c r="C15" s="105"/>
      <c r="D15" s="105"/>
      <c r="E15" s="105"/>
      <c r="F15" s="105"/>
      <c r="G15" s="105"/>
      <c r="H15" s="105"/>
      <c r="I15" s="105"/>
      <c r="J15" s="105"/>
      <c r="K15" s="106"/>
      <c r="L15" s="66"/>
      <c r="M15" s="66"/>
      <c r="N15" s="66"/>
      <c r="O15" s="66"/>
      <c r="P15" s="66"/>
      <c r="Q15" s="66"/>
      <c r="R15" s="66"/>
      <c r="S15" s="66"/>
      <c r="T15" s="66"/>
      <c r="U15" s="161"/>
      <c r="V15" s="66"/>
      <c r="W15" s="67"/>
      <c r="X15" s="65"/>
      <c r="Y15" s="104" t="s">
        <v>102</v>
      </c>
      <c r="Z15" s="105"/>
      <c r="AA15" s="105"/>
      <c r="AB15" s="105"/>
      <c r="AC15" s="105"/>
      <c r="AD15" s="105"/>
      <c r="AE15" s="105"/>
      <c r="AF15" s="106"/>
    </row>
    <row r="16" spans="1:32" hidden="1" x14ac:dyDescent="0.3">
      <c r="A16" s="65"/>
      <c r="B16" s="107" t="s">
        <v>36</v>
      </c>
      <c r="C16" s="108"/>
      <c r="D16" s="108"/>
      <c r="E16" s="108"/>
      <c r="F16" s="108"/>
      <c r="G16" s="109"/>
      <c r="H16" s="103"/>
      <c r="I16" s="103"/>
      <c r="J16" s="112" t="s">
        <v>43</v>
      </c>
      <c r="K16" s="113"/>
      <c r="L16" s="66"/>
      <c r="M16" s="66"/>
      <c r="N16" s="66"/>
      <c r="O16" s="66"/>
      <c r="P16" s="66"/>
      <c r="Q16" s="66"/>
      <c r="R16" s="66"/>
      <c r="S16" s="66"/>
      <c r="T16" s="66"/>
      <c r="U16" s="160" t="str">
        <f>IF($G$7="Use Ref Setting","+","-")</f>
        <v>+</v>
      </c>
      <c r="V16" s="66"/>
      <c r="W16" s="67"/>
      <c r="X16" s="65"/>
      <c r="Y16" s="71" t="s">
        <v>103</v>
      </c>
      <c r="Z16" s="72" t="s">
        <v>56</v>
      </c>
      <c r="AA16" s="72">
        <f>H16</f>
        <v>0</v>
      </c>
      <c r="AB16" s="72" t="s">
        <v>100</v>
      </c>
      <c r="AC16" s="72" t="e">
        <f>VLOOKUP($H$17,'Equation Master'!$E$11:$H$19,3,FALSE)</f>
        <v>#N/A</v>
      </c>
      <c r="AD16" s="72" t="s">
        <v>56</v>
      </c>
      <c r="AE16" s="73" t="e">
        <f>AA16*AC16</f>
        <v>#N/A</v>
      </c>
      <c r="AF16" s="60" t="s">
        <v>43</v>
      </c>
    </row>
    <row r="17" spans="1:32" hidden="1" x14ac:dyDescent="0.3">
      <c r="A17" s="65"/>
      <c r="B17" s="107" t="s">
        <v>37</v>
      </c>
      <c r="C17" s="108"/>
      <c r="D17" s="108"/>
      <c r="E17" s="108"/>
      <c r="F17" s="108"/>
      <c r="G17" s="109"/>
      <c r="H17" s="124"/>
      <c r="I17" s="124"/>
      <c r="J17" s="112" t="s">
        <v>65</v>
      </c>
      <c r="K17" s="113"/>
      <c r="L17" s="66"/>
      <c r="M17" s="66"/>
      <c r="N17" s="66"/>
      <c r="O17" s="66"/>
      <c r="P17" s="66"/>
      <c r="Q17" s="66"/>
      <c r="R17" s="66"/>
      <c r="S17" s="66"/>
      <c r="T17" s="66"/>
      <c r="U17" s="161"/>
      <c r="V17" s="66"/>
      <c r="W17" s="67"/>
      <c r="X17" s="65"/>
      <c r="Y17" s="71" t="s">
        <v>3</v>
      </c>
      <c r="Z17" s="72" t="s">
        <v>56</v>
      </c>
      <c r="AA17" s="72">
        <f>H16</f>
        <v>0</v>
      </c>
      <c r="AB17" s="72" t="s">
        <v>100</v>
      </c>
      <c r="AC17" s="72" t="e">
        <f>VLOOKUP($H$17,'Equation Master'!$E$11:$H$19,4,FALSE)</f>
        <v>#N/A</v>
      </c>
      <c r="AD17" s="72" t="s">
        <v>56</v>
      </c>
      <c r="AE17" s="73" t="e">
        <f>AA17*AC17</f>
        <v>#N/A</v>
      </c>
      <c r="AF17" s="60" t="s">
        <v>43</v>
      </c>
    </row>
    <row r="18" spans="1:32" hidden="1" x14ac:dyDescent="0.3">
      <c r="A18" s="65"/>
      <c r="B18" s="107" t="s">
        <v>66</v>
      </c>
      <c r="C18" s="108"/>
      <c r="D18" s="108"/>
      <c r="E18" s="108"/>
      <c r="F18" s="108"/>
      <c r="G18" s="109"/>
      <c r="H18" s="116" t="e">
        <f>VLOOKUP($H$17,'Equation Master'!$E$11:$H$19,3,FALSE)*H16</f>
        <v>#N/A</v>
      </c>
      <c r="I18" s="117"/>
      <c r="J18" s="112" t="s">
        <v>43</v>
      </c>
      <c r="K18" s="113"/>
      <c r="L18" s="66"/>
      <c r="M18" s="66"/>
      <c r="N18" s="66"/>
      <c r="O18" s="66"/>
      <c r="P18" s="66"/>
      <c r="Q18" s="66"/>
      <c r="R18" s="66"/>
      <c r="S18" s="66"/>
      <c r="T18" s="66"/>
      <c r="U18" s="160" t="str">
        <f>IF($G$7="Use Manual Input","+","-")</f>
        <v>-</v>
      </c>
      <c r="V18" s="66"/>
      <c r="W18" s="67"/>
      <c r="X18" s="65"/>
      <c r="Y18" s="74" t="s">
        <v>105</v>
      </c>
      <c r="Z18" s="75"/>
      <c r="AA18" s="75"/>
      <c r="AB18" s="75" t="s">
        <v>104</v>
      </c>
      <c r="AC18" s="75"/>
      <c r="AD18" s="72" t="s">
        <v>56</v>
      </c>
      <c r="AE18" s="73" t="e">
        <f>AE16+AE17</f>
        <v>#N/A</v>
      </c>
      <c r="AF18" s="60" t="s">
        <v>43</v>
      </c>
    </row>
    <row r="19" spans="1:32" hidden="1" x14ac:dyDescent="0.3">
      <c r="A19" s="65"/>
      <c r="B19" s="107" t="s">
        <v>67</v>
      </c>
      <c r="C19" s="108"/>
      <c r="D19" s="108"/>
      <c r="E19" s="108"/>
      <c r="F19" s="108"/>
      <c r="G19" s="109"/>
      <c r="H19" s="118" t="e">
        <f>VLOOKUP($H$17,'Equation Master'!$E$11:$H$19,4,FALSE)*H16</f>
        <v>#N/A</v>
      </c>
      <c r="I19" s="119"/>
      <c r="J19" s="112" t="s">
        <v>43</v>
      </c>
      <c r="K19" s="113"/>
      <c r="L19" s="66"/>
      <c r="M19" s="66"/>
      <c r="N19" s="66"/>
      <c r="O19" s="66"/>
      <c r="P19" s="66"/>
      <c r="Q19" s="66"/>
      <c r="R19" s="66"/>
      <c r="S19" s="66"/>
      <c r="T19" s="66"/>
      <c r="U19" s="161"/>
      <c r="V19" s="66"/>
      <c r="W19" s="67"/>
      <c r="X19" s="65"/>
    </row>
    <row r="20" spans="1:32" hidden="1" x14ac:dyDescent="0.3">
      <c r="A20" s="65"/>
      <c r="B20" s="57" t="e">
        <f>IF(H16=H20,"T","F")</f>
        <v>#N/A</v>
      </c>
      <c r="C20" s="54" t="s">
        <v>69</v>
      </c>
      <c r="D20" s="55"/>
      <c r="E20" s="55"/>
      <c r="F20" s="55"/>
      <c r="G20" s="56"/>
      <c r="H20" s="122" t="e">
        <f>H18+H19</f>
        <v>#N/A</v>
      </c>
      <c r="I20" s="123"/>
      <c r="J20" s="112" t="s">
        <v>43</v>
      </c>
      <c r="K20" s="113"/>
      <c r="L20" s="66"/>
      <c r="M20" s="66"/>
      <c r="N20" s="66"/>
      <c r="O20" s="66"/>
      <c r="P20" s="66"/>
      <c r="Q20" s="66"/>
      <c r="R20" s="66"/>
      <c r="S20" s="66"/>
      <c r="T20" s="66"/>
      <c r="U20" s="66"/>
      <c r="V20" s="66"/>
      <c r="W20" s="67"/>
      <c r="X20" s="65"/>
    </row>
    <row r="21" spans="1:32" x14ac:dyDescent="0.3">
      <c r="A21" s="65"/>
      <c r="B21" s="66"/>
      <c r="C21" s="66"/>
      <c r="D21" s="66"/>
      <c r="E21" s="66"/>
      <c r="F21" s="66"/>
      <c r="G21" s="66"/>
      <c r="H21" s="66"/>
      <c r="I21" s="66"/>
      <c r="J21" s="66"/>
      <c r="K21" s="66"/>
      <c r="L21" s="66"/>
      <c r="M21" s="66"/>
      <c r="N21" s="66"/>
      <c r="O21" s="66"/>
      <c r="P21" s="66"/>
      <c r="Q21" s="66"/>
      <c r="R21" s="66"/>
      <c r="S21" s="66"/>
      <c r="T21" s="66"/>
      <c r="U21" s="66"/>
      <c r="V21" s="66"/>
      <c r="W21" s="67"/>
      <c r="X21" s="65"/>
    </row>
    <row r="22" spans="1:32" hidden="1" x14ac:dyDescent="0.3">
      <c r="A22" s="65"/>
      <c r="B22" s="104" t="s">
        <v>95</v>
      </c>
      <c r="C22" s="105"/>
      <c r="D22" s="105"/>
      <c r="E22" s="105"/>
      <c r="F22" s="105"/>
      <c r="G22" s="105"/>
      <c r="H22" s="105"/>
      <c r="I22" s="105"/>
      <c r="J22" s="105"/>
      <c r="K22" s="106"/>
      <c r="L22" s="66"/>
      <c r="M22" s="66"/>
      <c r="N22" s="66"/>
      <c r="O22" s="66"/>
      <c r="P22" s="66"/>
      <c r="Q22" s="66"/>
      <c r="R22" s="66"/>
      <c r="S22" s="66"/>
      <c r="T22" s="66"/>
      <c r="U22" s="66"/>
      <c r="V22" s="66"/>
      <c r="W22" s="67"/>
      <c r="X22" s="65"/>
    </row>
    <row r="23" spans="1:32" hidden="1" x14ac:dyDescent="0.3">
      <c r="A23" s="65"/>
      <c r="B23" s="107" t="s">
        <v>36</v>
      </c>
      <c r="C23" s="108"/>
      <c r="D23" s="108"/>
      <c r="E23" s="108"/>
      <c r="F23" s="108"/>
      <c r="G23" s="109"/>
      <c r="H23" s="110">
        <f>IF($G$4="Active",IF($G$7="Use Ref Setting",H10,IF($G$7="Use Manual Input",H16)),0)</f>
        <v>0</v>
      </c>
      <c r="I23" s="111"/>
      <c r="J23" s="112" t="s">
        <v>43</v>
      </c>
      <c r="K23" s="113"/>
      <c r="L23" s="66"/>
      <c r="M23" s="66"/>
      <c r="N23" s="66"/>
      <c r="O23" s="66"/>
      <c r="P23" s="66"/>
      <c r="Q23" s="66"/>
      <c r="R23" s="66"/>
      <c r="S23" s="66"/>
      <c r="T23" s="66"/>
      <c r="U23" s="66"/>
      <c r="V23" s="66"/>
      <c r="W23" s="67"/>
      <c r="X23" s="65"/>
    </row>
    <row r="24" spans="1:32" hidden="1" x14ac:dyDescent="0.3">
      <c r="A24" s="65"/>
      <c r="B24" s="107" t="s">
        <v>37</v>
      </c>
      <c r="C24" s="108"/>
      <c r="D24" s="108"/>
      <c r="E24" s="108"/>
      <c r="F24" s="108"/>
      <c r="G24" s="109"/>
      <c r="H24" s="114">
        <f>IF($G$4="Active",IF($G$7="Use Ref Setting",H11,IF($G$7="Use Manual Input",H17)),0)</f>
        <v>0</v>
      </c>
      <c r="I24" s="115"/>
      <c r="J24" s="112" t="s">
        <v>65</v>
      </c>
      <c r="K24" s="113"/>
      <c r="L24" s="66"/>
      <c r="M24" s="66"/>
      <c r="N24" s="66"/>
      <c r="O24" s="66"/>
      <c r="P24" s="66"/>
      <c r="Q24" s="66"/>
      <c r="R24" s="66"/>
      <c r="S24" s="66"/>
      <c r="T24" s="66"/>
      <c r="U24" s="66"/>
      <c r="V24" s="66"/>
      <c r="W24" s="67"/>
      <c r="X24" s="65"/>
    </row>
    <row r="25" spans="1:32" hidden="1" x14ac:dyDescent="0.3">
      <c r="A25" s="65"/>
      <c r="B25" s="107" t="s">
        <v>66</v>
      </c>
      <c r="C25" s="108"/>
      <c r="D25" s="108"/>
      <c r="E25" s="108"/>
      <c r="F25" s="108"/>
      <c r="G25" s="109"/>
      <c r="H25" s="116">
        <f>IF($G$4="Active",IF($G$7="Use Ref Setting",H12,IF($G$7="Use Manual Input",H18)),0)</f>
        <v>0</v>
      </c>
      <c r="I25" s="117"/>
      <c r="J25" s="112" t="s">
        <v>43</v>
      </c>
      <c r="K25" s="113"/>
      <c r="L25" s="66"/>
      <c r="M25" s="66"/>
      <c r="N25" s="66"/>
      <c r="O25" s="66"/>
      <c r="P25" s="66"/>
      <c r="Q25" s="66"/>
      <c r="R25" s="66"/>
      <c r="S25" s="66"/>
      <c r="T25" s="66"/>
      <c r="U25" s="66"/>
      <c r="V25" s="66"/>
      <c r="W25" s="67"/>
      <c r="X25" s="65"/>
    </row>
    <row r="26" spans="1:32" hidden="1" x14ac:dyDescent="0.3">
      <c r="A26" s="65"/>
      <c r="B26" s="107" t="s">
        <v>67</v>
      </c>
      <c r="C26" s="108"/>
      <c r="D26" s="108"/>
      <c r="E26" s="108"/>
      <c r="F26" s="108"/>
      <c r="G26" s="109"/>
      <c r="H26" s="118">
        <f>IF($G$4="Active",IF($G$7="Use Ref Setting",H13,IF($G$7="Use Manual Input",H19)),0)</f>
        <v>0</v>
      </c>
      <c r="I26" s="119"/>
      <c r="J26" s="112" t="s">
        <v>43</v>
      </c>
      <c r="K26" s="113"/>
      <c r="L26" s="66"/>
      <c r="M26" s="66"/>
      <c r="N26" s="66"/>
      <c r="O26" s="66"/>
      <c r="P26" s="66"/>
      <c r="Q26" s="66"/>
      <c r="R26" s="66"/>
      <c r="S26" s="66"/>
      <c r="T26" s="66"/>
      <c r="U26" s="66"/>
      <c r="V26" s="66"/>
      <c r="W26" s="67"/>
      <c r="X26" s="65"/>
    </row>
    <row r="27" spans="1:32" x14ac:dyDescent="0.3">
      <c r="A27" s="65"/>
      <c r="B27" s="66"/>
      <c r="C27" s="66"/>
      <c r="D27" s="66"/>
      <c r="E27" s="66"/>
      <c r="F27" s="66"/>
      <c r="G27" s="66"/>
      <c r="H27" s="66"/>
      <c r="I27" s="66"/>
      <c r="J27" s="66"/>
      <c r="K27" s="66"/>
      <c r="L27" s="66"/>
      <c r="M27" s="66"/>
      <c r="N27" s="66"/>
      <c r="T27" s="66"/>
      <c r="U27" s="66"/>
      <c r="V27" s="66"/>
      <c r="W27" s="67"/>
      <c r="X27" s="65"/>
    </row>
    <row r="28" spans="1:32" x14ac:dyDescent="0.3">
      <c r="A28" s="65"/>
      <c r="B28" s="66"/>
      <c r="C28" s="66"/>
      <c r="D28" s="66"/>
      <c r="E28" s="66"/>
      <c r="F28" s="66"/>
      <c r="G28" s="66"/>
      <c r="H28" s="66"/>
      <c r="I28" s="66"/>
      <c r="J28" s="66"/>
      <c r="K28" s="66"/>
      <c r="L28" s="66"/>
      <c r="M28" s="66"/>
      <c r="N28" s="66"/>
      <c r="O28" s="66"/>
      <c r="P28" s="66"/>
      <c r="Q28" s="66"/>
      <c r="R28" s="66"/>
      <c r="S28" s="66"/>
      <c r="T28" s="66"/>
      <c r="U28" s="66"/>
      <c r="V28" s="66"/>
      <c r="W28" s="67"/>
      <c r="X28" s="65"/>
    </row>
    <row r="29" spans="1:32" x14ac:dyDescent="0.3">
      <c r="A29" s="65"/>
      <c r="B29" s="66"/>
      <c r="C29" s="66"/>
      <c r="D29" s="66"/>
      <c r="E29" s="66"/>
      <c r="F29" s="66"/>
      <c r="G29" s="66"/>
      <c r="H29" s="66"/>
      <c r="I29" s="66"/>
      <c r="J29" s="66"/>
      <c r="K29" s="66"/>
      <c r="L29" s="66"/>
      <c r="M29" s="66"/>
      <c r="N29" s="66"/>
      <c r="O29" s="66"/>
      <c r="P29" s="66"/>
      <c r="Q29" s="66"/>
      <c r="R29" s="66"/>
      <c r="S29" s="66"/>
      <c r="T29" s="66"/>
      <c r="U29" s="66"/>
      <c r="V29" s="66"/>
      <c r="W29" s="67"/>
      <c r="X29" s="65"/>
    </row>
    <row r="30" spans="1:32" x14ac:dyDescent="0.3">
      <c r="A30" s="65"/>
      <c r="B30" s="66"/>
      <c r="C30" s="66"/>
      <c r="D30" s="66"/>
      <c r="E30" s="66"/>
      <c r="F30" s="66"/>
      <c r="G30" s="66"/>
      <c r="H30" s="66"/>
      <c r="I30" s="66"/>
      <c r="J30" s="66"/>
      <c r="K30" s="66"/>
      <c r="L30" s="66"/>
      <c r="M30" s="66"/>
      <c r="N30" s="66"/>
      <c r="O30" s="66"/>
      <c r="P30" s="66"/>
      <c r="Q30" s="66"/>
      <c r="R30" s="66"/>
      <c r="S30" s="66"/>
      <c r="T30" s="66"/>
      <c r="U30" s="66"/>
      <c r="V30" s="66"/>
      <c r="W30" s="67"/>
      <c r="X30" s="65"/>
    </row>
    <row r="31" spans="1:32" x14ac:dyDescent="0.3">
      <c r="A31" s="65"/>
      <c r="B31" s="66"/>
      <c r="C31" s="66"/>
      <c r="D31" s="66"/>
      <c r="E31" s="66"/>
      <c r="F31" s="66"/>
      <c r="G31" s="66"/>
      <c r="H31" s="66"/>
      <c r="I31" s="66"/>
      <c r="J31" s="66"/>
      <c r="K31" s="66"/>
      <c r="L31" s="66"/>
      <c r="M31" s="66"/>
      <c r="N31" s="66"/>
      <c r="O31" s="66"/>
      <c r="P31" s="66"/>
      <c r="Q31" s="66"/>
      <c r="R31" s="66"/>
      <c r="S31" s="66"/>
      <c r="T31" s="66"/>
      <c r="U31" s="66"/>
      <c r="V31" s="66"/>
      <c r="W31" s="67"/>
      <c r="X31" s="65"/>
    </row>
    <row r="32" spans="1:32" x14ac:dyDescent="0.3">
      <c r="A32" s="65"/>
      <c r="B32" s="66"/>
      <c r="C32" s="66"/>
      <c r="D32" s="66"/>
      <c r="E32" s="66"/>
      <c r="F32" s="66"/>
      <c r="G32" s="66"/>
      <c r="H32" s="66"/>
      <c r="I32" s="66"/>
      <c r="J32" s="66"/>
      <c r="K32" s="66"/>
      <c r="L32" s="66"/>
      <c r="M32" s="66"/>
      <c r="N32" s="66"/>
      <c r="O32" s="66"/>
      <c r="P32" s="66"/>
      <c r="Q32" s="66"/>
      <c r="R32" s="66"/>
      <c r="S32" s="66"/>
      <c r="T32" s="66"/>
      <c r="U32" s="66"/>
      <c r="V32" s="66"/>
      <c r="W32" s="67"/>
      <c r="X32" s="65"/>
    </row>
    <row r="33" spans="1:24" x14ac:dyDescent="0.3">
      <c r="A33" s="65"/>
      <c r="B33" s="66"/>
      <c r="C33" s="66"/>
      <c r="D33" s="66"/>
      <c r="E33" s="66"/>
      <c r="F33" s="66"/>
      <c r="G33" s="66"/>
      <c r="H33" s="66"/>
      <c r="I33" s="66"/>
      <c r="J33" s="66"/>
      <c r="K33" s="66"/>
      <c r="L33" s="66"/>
      <c r="M33" s="66"/>
      <c r="N33" s="66"/>
      <c r="O33" s="66"/>
      <c r="P33" s="66"/>
      <c r="Q33" s="66"/>
      <c r="R33" s="66"/>
      <c r="S33" s="66"/>
      <c r="T33" s="66"/>
      <c r="U33" s="66"/>
      <c r="V33" s="66"/>
      <c r="W33" s="67"/>
      <c r="X33" s="65"/>
    </row>
    <row r="34" spans="1:24" x14ac:dyDescent="0.3">
      <c r="A34" s="68"/>
      <c r="B34" s="69"/>
      <c r="C34" s="69"/>
      <c r="D34" s="69"/>
      <c r="E34" s="69"/>
      <c r="F34" s="69"/>
      <c r="G34" s="69"/>
      <c r="H34" s="69"/>
      <c r="I34" s="69"/>
      <c r="J34" s="69"/>
      <c r="K34" s="69"/>
      <c r="L34" s="69"/>
      <c r="M34" s="69"/>
      <c r="N34" s="69"/>
      <c r="O34" s="69"/>
      <c r="P34" s="69"/>
      <c r="Q34" s="69"/>
      <c r="R34" s="69"/>
      <c r="S34" s="69"/>
      <c r="T34" s="69"/>
      <c r="U34" s="69"/>
      <c r="V34" s="69"/>
      <c r="W34" s="70"/>
      <c r="X34" s="65"/>
    </row>
    <row r="37" spans="1:24" x14ac:dyDescent="0.3">
      <c r="A37" s="194" t="s">
        <v>110</v>
      </c>
      <c r="B37" s="194"/>
      <c r="C37" s="194"/>
      <c r="D37" s="194"/>
      <c r="E37" s="194"/>
      <c r="F37" s="194"/>
      <c r="G37" s="194"/>
      <c r="H37" s="194"/>
      <c r="I37" s="194"/>
      <c r="J37" s="194"/>
      <c r="K37" s="194"/>
      <c r="L37" s="194"/>
      <c r="M37" s="194"/>
      <c r="N37" s="194"/>
      <c r="O37" s="194"/>
      <c r="P37" s="194"/>
      <c r="Q37" s="194"/>
      <c r="R37" s="194"/>
      <c r="S37" s="194"/>
      <c r="T37" s="194"/>
      <c r="U37" s="194"/>
      <c r="V37" s="194"/>
      <c r="W37" s="194"/>
    </row>
    <row r="38" spans="1:24" x14ac:dyDescent="0.3">
      <c r="A38" s="194"/>
      <c r="B38" s="194"/>
      <c r="C38" s="194"/>
      <c r="D38" s="194"/>
      <c r="E38" s="194"/>
      <c r="F38" s="194"/>
      <c r="G38" s="194"/>
      <c r="H38" s="194"/>
      <c r="I38" s="194"/>
      <c r="J38" s="194"/>
      <c r="K38" s="194"/>
      <c r="L38" s="194"/>
      <c r="M38" s="194"/>
      <c r="N38" s="194"/>
      <c r="O38" s="194"/>
      <c r="P38" s="194"/>
      <c r="Q38" s="194"/>
      <c r="R38" s="194"/>
      <c r="S38" s="194"/>
      <c r="T38" s="194"/>
      <c r="U38" s="194"/>
      <c r="V38" s="194"/>
      <c r="W38" s="194"/>
    </row>
    <row r="39" spans="1:24" x14ac:dyDescent="0.3">
      <c r="A39" s="194"/>
      <c r="B39" s="194"/>
      <c r="C39" s="194"/>
      <c r="D39" s="194"/>
      <c r="E39" s="194"/>
      <c r="F39" s="194"/>
      <c r="G39" s="194"/>
      <c r="H39" s="194"/>
      <c r="I39" s="194"/>
      <c r="J39" s="194"/>
      <c r="K39" s="194"/>
      <c r="L39" s="194"/>
      <c r="M39" s="194"/>
      <c r="N39" s="194"/>
      <c r="O39" s="194"/>
      <c r="P39" s="194"/>
      <c r="Q39" s="194"/>
      <c r="R39" s="194"/>
      <c r="S39" s="194"/>
      <c r="T39" s="194"/>
      <c r="U39" s="194"/>
      <c r="V39" s="194"/>
      <c r="W39" s="194"/>
    </row>
  </sheetData>
  <sheetProtection algorithmName="SHA-512" hashValue="wIo0oJchce0J6FfuPnakFG72Qs2sq30OGk7nI7QjilaqNzgXc+lRhNpDIWNlBmepM+O0LMMQYO4+5pc+BoujYA==" saltValue="bkoKHGOltFY/XpE3Bs9BDQ==" spinCount="100000" sheet="1" formatColumns="0" formatRows="0" autoFilter="0" pivotTables="0"/>
  <mergeCells count="58">
    <mergeCell ref="A37:W39"/>
    <mergeCell ref="B26:G26"/>
    <mergeCell ref="H26:I26"/>
    <mergeCell ref="J26:K26"/>
    <mergeCell ref="B24:G24"/>
    <mergeCell ref="H24:I24"/>
    <mergeCell ref="J24:K24"/>
    <mergeCell ref="B25:G25"/>
    <mergeCell ref="H25:I25"/>
    <mergeCell ref="J25:K25"/>
    <mergeCell ref="H20:I20"/>
    <mergeCell ref="J20:K20"/>
    <mergeCell ref="B22:K22"/>
    <mergeCell ref="B23:G23"/>
    <mergeCell ref="H23:I23"/>
    <mergeCell ref="J23:K23"/>
    <mergeCell ref="B18:G18"/>
    <mergeCell ref="H18:I18"/>
    <mergeCell ref="J18:K18"/>
    <mergeCell ref="U18:U19"/>
    <mergeCell ref="B19:G19"/>
    <mergeCell ref="H19:I19"/>
    <mergeCell ref="J19:K19"/>
    <mergeCell ref="Y15:AF15"/>
    <mergeCell ref="B16:G16"/>
    <mergeCell ref="H16:I16"/>
    <mergeCell ref="J16:K16"/>
    <mergeCell ref="U16:U17"/>
    <mergeCell ref="B17:G17"/>
    <mergeCell ref="H17:I17"/>
    <mergeCell ref="J17:K17"/>
    <mergeCell ref="B12:G12"/>
    <mergeCell ref="H12:I12"/>
    <mergeCell ref="J12:K12"/>
    <mergeCell ref="U14:U15"/>
    <mergeCell ref="B15:K15"/>
    <mergeCell ref="U12:U13"/>
    <mergeCell ref="B13:G13"/>
    <mergeCell ref="H13:I13"/>
    <mergeCell ref="J13:K13"/>
    <mergeCell ref="U6:U7"/>
    <mergeCell ref="B7:F7"/>
    <mergeCell ref="G7:K7"/>
    <mergeCell ref="U8:U9"/>
    <mergeCell ref="B9:K9"/>
    <mergeCell ref="B10:G10"/>
    <mergeCell ref="H10:I10"/>
    <mergeCell ref="J10:K10"/>
    <mergeCell ref="U10:U11"/>
    <mergeCell ref="B11:G11"/>
    <mergeCell ref="H11:I11"/>
    <mergeCell ref="J11:K11"/>
    <mergeCell ref="B2:K2"/>
    <mergeCell ref="O2:S2"/>
    <mergeCell ref="B4:F4"/>
    <mergeCell ref="G4:K4"/>
    <mergeCell ref="B6:F6"/>
    <mergeCell ref="G6:K6"/>
  </mergeCells>
  <conditionalFormatting sqref="B20">
    <cfRule type="containsText" dxfId="4" priority="4" operator="containsText" text="T">
      <formula>NOT(ISERROR(SEARCH("T",B20)))</formula>
    </cfRule>
  </conditionalFormatting>
  <conditionalFormatting sqref="G4:K4">
    <cfRule type="containsText" dxfId="3" priority="3" operator="containsText" text="Inactive">
      <formula>NOT(ISERROR(SEARCH("Inactive",G4)))</formula>
    </cfRule>
  </conditionalFormatting>
  <dataValidations count="2">
    <dataValidation type="list" allowBlank="1" showInputMessage="1" showErrorMessage="1" sqref="G4:K4">
      <formula1>"Active,Inactive"</formula1>
    </dataValidation>
    <dataValidation type="list" allowBlank="1" showInputMessage="1" showErrorMessage="1" sqref="G7">
      <formula1>"Use Ref Setting,Use Manual Input"</formula1>
    </dataValidation>
  </dataValidations>
  <hyperlinks>
    <hyperlink ref="O2:R2" location="PACU!A1" display="To PACU"/>
    <hyperlink ref="O2:S2" location="'Zone Model'!A1" display="To Model"/>
  </hyperlinks>
  <pageMargins left="0.25" right="0.25" top="0.75" bottom="0.75" header="0.3" footer="0.3"/>
  <pageSetup orientation="landscape" r:id="rId1"/>
  <drawing r:id="rId2"/>
  <legacyDrawing r:id="rId3"/>
  <controls>
    <mc:AlternateContent xmlns:mc="http://schemas.openxmlformats.org/markup-compatibility/2006">
      <mc:Choice Requires="x14">
        <control shapeId="87044" r:id="rId4" name="CommandButton4">
          <controlPr defaultSize="0" autoLine="0" r:id="rId5">
            <anchor>
              <from>
                <xdr:col>13</xdr:col>
                <xdr:colOff>76200</xdr:colOff>
                <xdr:row>11</xdr:row>
                <xdr:rowOff>22860</xdr:rowOff>
              </from>
              <to>
                <xdr:col>19</xdr:col>
                <xdr:colOff>91440</xdr:colOff>
                <xdr:row>12</xdr:row>
                <xdr:rowOff>160020</xdr:rowOff>
              </to>
            </anchor>
          </controlPr>
        </control>
      </mc:Choice>
      <mc:Fallback>
        <control shapeId="87044" r:id="rId4" name="CommandButton4"/>
      </mc:Fallback>
    </mc:AlternateContent>
    <mc:AlternateContent xmlns:mc="http://schemas.openxmlformats.org/markup-compatibility/2006">
      <mc:Choice Requires="x14">
        <control shapeId="87043" r:id="rId6" name="CommandButton3">
          <controlPr defaultSize="0" autoLine="0" r:id="rId7">
            <anchor>
              <from>
                <xdr:col>13</xdr:col>
                <xdr:colOff>76200</xdr:colOff>
                <xdr:row>9</xdr:row>
                <xdr:rowOff>22860</xdr:rowOff>
              </from>
              <to>
                <xdr:col>19</xdr:col>
                <xdr:colOff>91440</xdr:colOff>
                <xdr:row>10</xdr:row>
                <xdr:rowOff>160020</xdr:rowOff>
              </to>
            </anchor>
          </controlPr>
        </control>
      </mc:Choice>
      <mc:Fallback>
        <control shapeId="87043" r:id="rId6" name="CommandButton3"/>
      </mc:Fallback>
    </mc:AlternateContent>
    <mc:AlternateContent xmlns:mc="http://schemas.openxmlformats.org/markup-compatibility/2006">
      <mc:Choice Requires="x14">
        <control shapeId="87042" r:id="rId8" name="CommandButton2">
          <controlPr defaultSize="0" autoLine="0" r:id="rId9">
            <anchor>
              <from>
                <xdr:col>13</xdr:col>
                <xdr:colOff>76200</xdr:colOff>
                <xdr:row>7</xdr:row>
                <xdr:rowOff>30480</xdr:rowOff>
              </from>
              <to>
                <xdr:col>19</xdr:col>
                <xdr:colOff>91440</xdr:colOff>
                <xdr:row>8</xdr:row>
                <xdr:rowOff>175260</xdr:rowOff>
              </to>
            </anchor>
          </controlPr>
        </control>
      </mc:Choice>
      <mc:Fallback>
        <control shapeId="87042" r:id="rId8" name="CommandButton2"/>
      </mc:Fallback>
    </mc:AlternateContent>
    <mc:AlternateContent xmlns:mc="http://schemas.openxmlformats.org/markup-compatibility/2006">
      <mc:Choice Requires="x14">
        <control shapeId="87041" r:id="rId10" name="CommandButton1">
          <controlPr defaultSize="0" autoLine="0" r:id="rId11">
            <anchor>
              <from>
                <xdr:col>13</xdr:col>
                <xdr:colOff>76200</xdr:colOff>
                <xdr:row>5</xdr:row>
                <xdr:rowOff>22860</xdr:rowOff>
              </from>
              <to>
                <xdr:col>19</xdr:col>
                <xdr:colOff>91440</xdr:colOff>
                <xdr:row>6</xdr:row>
                <xdr:rowOff>167640</xdr:rowOff>
              </to>
            </anchor>
          </controlPr>
        </control>
      </mc:Choice>
      <mc:Fallback>
        <control shapeId="87041" r:id="rId10" name="CommandButton1"/>
      </mc:Fallback>
    </mc:AlternateContent>
  </controls>
  <extLst>
    <ext xmlns:x14="http://schemas.microsoft.com/office/spreadsheetml/2009/9/main" uri="{78C0D931-6437-407d-A8EE-F0AAD7539E65}">
      <x14:conditionalFormattings>
        <x14:conditionalFormatting xmlns:xm="http://schemas.microsoft.com/office/excel/2006/main">
          <x14:cfRule type="containsText" priority="2" operator="containsText" id="{1A223643-4600-4605-8A5C-6EA4D39E9551}">
            <xm:f>NOT(ISERROR(SEARCH("+",U6)))</xm:f>
            <xm:f>"+"</xm:f>
            <x14:dxf>
              <fill>
                <gradientFill degree="45">
                  <stop position="0">
                    <color rgb="FF00B0F0"/>
                  </stop>
                  <stop position="0.5">
                    <color rgb="FF00FFFF"/>
                  </stop>
                  <stop position="1">
                    <color rgb="FF00B0F0"/>
                  </stop>
                </gradientFill>
              </fill>
            </x14:dxf>
          </x14:cfRule>
          <xm:sqref>U6:U8 U16:U19 U10:U13</xm:sqref>
        </x14:conditionalFormatting>
        <x14:conditionalFormatting xmlns:xm="http://schemas.microsoft.com/office/excel/2006/main">
          <x14:cfRule type="containsText" priority="1" operator="containsText" id="{8FF905BC-75CC-460F-B9BA-2B22D4C919BB}">
            <xm:f>NOT(ISERROR(SEARCH("+",U14)))</xm:f>
            <xm:f>"+"</xm:f>
            <x14:dxf>
              <fill>
                <gradientFill degree="45">
                  <stop position="0">
                    <color rgb="FF00B0F0"/>
                  </stop>
                  <stop position="0.5">
                    <color rgb="FF00FFFF"/>
                  </stop>
                  <stop position="1">
                    <color rgb="FF00B0F0"/>
                  </stop>
                </gradientFill>
              </fill>
            </x14:dxf>
          </x14:cfRule>
          <xm:sqref>U14</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'Equation Master'!$E$3:$E$8</xm:f>
          </x14:formula1>
          <xm:sqref>G6</xm:sqref>
        </x14:dataValidation>
        <x14:dataValidation type="list" allowBlank="1" showInputMessage="1" showErrorMessage="1">
          <x14:formula1>
            <xm:f>'Equation Master'!$E$11:$E$19</xm:f>
          </x14:formula1>
          <xm:sqref>H17:I17</xm:sqref>
        </x14:dataValidation>
      </x14:dataValidations>
    </ext>
  </extLs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dimension ref="A1:BC150"/>
  <sheetViews>
    <sheetView zoomScale="70" zoomScaleNormal="70" workbookViewId="0">
      <selection activeCell="T2" sqref="T2:U3"/>
    </sheetView>
  </sheetViews>
  <sheetFormatPr defaultRowHeight="14.4" x14ac:dyDescent="0.3"/>
  <cols>
    <col min="1" max="1" width="2" style="4" customWidth="1"/>
    <col min="2" max="2" width="12.44140625" style="4" customWidth="1"/>
    <col min="3" max="3" width="42.109375" style="4" customWidth="1"/>
    <col min="4" max="4" width="1.5546875" style="2" customWidth="1"/>
    <col min="5" max="5" width="14.33203125" style="9" bestFit="1" customWidth="1"/>
    <col min="6" max="6" width="13" style="9" customWidth="1"/>
    <col min="7" max="7" width="9.6640625" style="9" customWidth="1"/>
    <col min="8" max="8" width="12.109375" style="9" bestFit="1" customWidth="1"/>
    <col min="9" max="10" width="12.88671875" style="9" customWidth="1"/>
    <col min="11" max="11" width="14.33203125" style="9" customWidth="1"/>
    <col min="12" max="12" width="13.88671875" style="9" customWidth="1"/>
    <col min="13" max="13" width="9.6640625" style="80" customWidth="1"/>
    <col min="14" max="14" width="14.88671875" style="9" bestFit="1" customWidth="1"/>
    <col min="15" max="15" width="8.5546875" style="82" customWidth="1"/>
    <col min="16" max="16" width="9.109375" style="9"/>
    <col min="17" max="17" width="5.109375" style="9" customWidth="1"/>
    <col min="18" max="18" width="1.5546875" style="2" customWidth="1"/>
    <col min="19" max="19" width="9.109375" style="2"/>
    <col min="20" max="20" width="12.109375" style="2" customWidth="1"/>
    <col min="21" max="21" width="11" style="2" customWidth="1"/>
    <col min="22" max="32" width="9.109375" style="2"/>
    <col min="52" max="55" width="9.109375" style="4"/>
  </cols>
  <sheetData>
    <row r="1" spans="1:21" x14ac:dyDescent="0.3">
      <c r="A1" s="175" t="s">
        <v>4</v>
      </c>
      <c r="B1" s="176"/>
      <c r="C1" s="176"/>
      <c r="D1" s="176"/>
      <c r="E1" s="176"/>
      <c r="F1" s="176"/>
      <c r="G1" s="176"/>
      <c r="H1" s="176"/>
      <c r="I1" s="176"/>
      <c r="J1" s="176"/>
      <c r="K1" s="176"/>
      <c r="L1" s="176"/>
      <c r="M1" s="176"/>
      <c r="N1" s="176"/>
      <c r="O1" s="176"/>
      <c r="P1" s="176"/>
      <c r="Q1" s="177"/>
      <c r="R1" s="6" t="s">
        <v>12</v>
      </c>
    </row>
    <row r="2" spans="1:21" x14ac:dyDescent="0.3">
      <c r="B2" s="4" t="s">
        <v>5</v>
      </c>
      <c r="C2" s="4" t="s">
        <v>25</v>
      </c>
      <c r="D2" s="5" t="s">
        <v>12</v>
      </c>
      <c r="E2" s="3" t="s">
        <v>26</v>
      </c>
      <c r="F2" s="1" t="s">
        <v>36</v>
      </c>
      <c r="G2" s="1" t="s">
        <v>37</v>
      </c>
      <c r="H2" s="1" t="s">
        <v>38</v>
      </c>
      <c r="I2" s="1" t="s">
        <v>39</v>
      </c>
      <c r="J2" s="8" t="s">
        <v>22</v>
      </c>
      <c r="K2" s="8"/>
      <c r="L2" s="85" t="s">
        <v>54</v>
      </c>
      <c r="M2" s="84"/>
      <c r="N2" s="85" t="s">
        <v>55</v>
      </c>
      <c r="O2" s="84"/>
      <c r="P2" s="84"/>
      <c r="Q2" s="79"/>
      <c r="R2" s="78" t="s">
        <v>12</v>
      </c>
      <c r="T2" s="184" t="s">
        <v>99</v>
      </c>
      <c r="U2" s="185"/>
    </row>
    <row r="3" spans="1:21" x14ac:dyDescent="0.3">
      <c r="C3" s="4" t="s">
        <v>27</v>
      </c>
      <c r="D3" s="5" t="s">
        <v>12</v>
      </c>
      <c r="E3" s="3" t="s">
        <v>30</v>
      </c>
      <c r="F3" s="1">
        <v>8</v>
      </c>
      <c r="G3" s="7">
        <v>0.3</v>
      </c>
      <c r="H3" s="1">
        <v>0.9</v>
      </c>
      <c r="I3" s="1">
        <v>7.1</v>
      </c>
      <c r="J3" s="8">
        <f t="shared" ref="J3:J8" si="0">ROUND(F3*0.0357,2)</f>
        <v>0.28999999999999998</v>
      </c>
      <c r="K3" s="8"/>
      <c r="L3" s="85">
        <v>0.1125</v>
      </c>
      <c r="M3" s="84"/>
      <c r="N3" s="85">
        <v>0.88749999999999996</v>
      </c>
      <c r="O3" s="84"/>
      <c r="P3" s="86">
        <v>1</v>
      </c>
      <c r="Q3" s="79"/>
      <c r="R3" s="78" t="s">
        <v>12</v>
      </c>
      <c r="T3" s="186"/>
      <c r="U3" s="187"/>
    </row>
    <row r="4" spans="1:21" x14ac:dyDescent="0.3">
      <c r="C4" s="4" t="s">
        <v>28</v>
      </c>
      <c r="D4" s="5" t="s">
        <v>12</v>
      </c>
      <c r="E4" s="3" t="s">
        <v>31</v>
      </c>
      <c r="F4" s="1">
        <v>15</v>
      </c>
      <c r="G4" s="7">
        <v>0.5</v>
      </c>
      <c r="H4" s="1">
        <v>5.5</v>
      </c>
      <c r="I4" s="1">
        <v>9.4</v>
      </c>
      <c r="J4" s="8">
        <f t="shared" si="0"/>
        <v>0.54</v>
      </c>
      <c r="K4" s="8"/>
      <c r="L4" s="85">
        <v>0.11333333333333333</v>
      </c>
      <c r="M4" s="85">
        <v>0.36666666666666664</v>
      </c>
      <c r="N4" s="85">
        <v>0.88666666666666671</v>
      </c>
      <c r="O4" s="85">
        <v>0.62666666666666671</v>
      </c>
      <c r="P4" s="86">
        <v>1</v>
      </c>
      <c r="Q4" s="79"/>
      <c r="R4" s="78" t="s">
        <v>12</v>
      </c>
    </row>
    <row r="5" spans="1:21" ht="15" customHeight="1" x14ac:dyDescent="0.3">
      <c r="C5" s="4" t="s">
        <v>61</v>
      </c>
      <c r="D5" s="5" t="s">
        <v>12</v>
      </c>
      <c r="E5" s="3" t="s">
        <v>29</v>
      </c>
      <c r="F5" s="1">
        <v>40</v>
      </c>
      <c r="G5" s="7">
        <v>0.5</v>
      </c>
      <c r="H5" s="77">
        <v>14.7</v>
      </c>
      <c r="I5" s="77">
        <v>25.3</v>
      </c>
      <c r="J5" s="8">
        <f t="shared" si="0"/>
        <v>1.43</v>
      </c>
      <c r="K5" s="8"/>
      <c r="L5" s="85">
        <v>0.3666666666666667</v>
      </c>
      <c r="M5" s="84"/>
      <c r="N5" s="85">
        <v>0.6333333333333333</v>
      </c>
      <c r="O5" s="84"/>
      <c r="P5" s="86">
        <v>1</v>
      </c>
      <c r="Q5" s="79"/>
      <c r="R5" s="78" t="s">
        <v>12</v>
      </c>
      <c r="T5" s="188" t="s">
        <v>106</v>
      </c>
      <c r="U5" s="189"/>
    </row>
    <row r="6" spans="1:21" x14ac:dyDescent="0.3">
      <c r="C6" s="4" t="s">
        <v>59</v>
      </c>
      <c r="D6" s="5" t="s">
        <v>12</v>
      </c>
      <c r="E6" s="3" t="s">
        <v>32</v>
      </c>
      <c r="F6" s="1">
        <v>50</v>
      </c>
      <c r="G6" s="7">
        <v>0.6</v>
      </c>
      <c r="H6" s="1">
        <v>24.7</v>
      </c>
      <c r="I6" s="1">
        <v>25.3</v>
      </c>
      <c r="J6" s="8">
        <f t="shared" si="0"/>
        <v>1.79</v>
      </c>
      <c r="K6" s="8"/>
      <c r="L6" s="85">
        <v>0.49399999999999999</v>
      </c>
      <c r="M6" s="84"/>
      <c r="N6" s="85">
        <v>0.50600000000000001</v>
      </c>
      <c r="O6" s="84"/>
      <c r="P6" s="86">
        <v>1</v>
      </c>
      <c r="Q6" s="79"/>
      <c r="R6" s="78" t="s">
        <v>12</v>
      </c>
      <c r="T6" s="190"/>
      <c r="U6" s="191"/>
    </row>
    <row r="7" spans="1:21" x14ac:dyDescent="0.3">
      <c r="C7" s="4" t="s">
        <v>33</v>
      </c>
      <c r="D7" s="5" t="s">
        <v>12</v>
      </c>
      <c r="E7" s="3" t="s">
        <v>34</v>
      </c>
      <c r="F7" s="1">
        <v>80</v>
      </c>
      <c r="G7" s="7">
        <v>0.5</v>
      </c>
      <c r="H7" s="1">
        <v>50.6</v>
      </c>
      <c r="I7" s="1">
        <v>29.4</v>
      </c>
      <c r="J7" s="8">
        <f t="shared" si="0"/>
        <v>2.86</v>
      </c>
      <c r="K7" s="8"/>
      <c r="L7" s="85">
        <v>0.63250000000000006</v>
      </c>
      <c r="M7" s="84"/>
      <c r="N7" s="85">
        <v>0.36749999999999999</v>
      </c>
      <c r="O7" s="84"/>
      <c r="P7" s="86">
        <v>1</v>
      </c>
      <c r="Q7" s="79"/>
      <c r="R7" s="78" t="s">
        <v>12</v>
      </c>
      <c r="T7" s="190"/>
      <c r="U7" s="191"/>
    </row>
    <row r="8" spans="1:21" x14ac:dyDescent="0.3">
      <c r="C8" s="4" t="s">
        <v>60</v>
      </c>
      <c r="D8" s="5" t="s">
        <v>12</v>
      </c>
      <c r="E8" s="3" t="s">
        <v>35</v>
      </c>
      <c r="F8" s="1">
        <v>120</v>
      </c>
      <c r="G8" s="7">
        <v>0.6</v>
      </c>
      <c r="H8" s="1">
        <v>59.3</v>
      </c>
      <c r="I8" s="1">
        <v>60.7</v>
      </c>
      <c r="J8" s="8">
        <f t="shared" si="0"/>
        <v>4.28</v>
      </c>
      <c r="K8" s="8"/>
      <c r="L8" s="85">
        <v>0.49416666666666664</v>
      </c>
      <c r="M8" s="84"/>
      <c r="N8" s="85">
        <v>0.50583333333333336</v>
      </c>
      <c r="O8" s="84"/>
      <c r="P8" s="86">
        <v>1</v>
      </c>
      <c r="Q8" s="79"/>
      <c r="R8" s="78" t="s">
        <v>12</v>
      </c>
      <c r="T8" s="190"/>
      <c r="U8" s="191"/>
    </row>
    <row r="9" spans="1:21" x14ac:dyDescent="0.3">
      <c r="D9" s="5" t="s">
        <v>12</v>
      </c>
      <c r="E9" s="3"/>
      <c r="F9" s="1"/>
      <c r="G9" s="1"/>
      <c r="H9" s="1"/>
      <c r="I9" s="1"/>
      <c r="J9" s="1"/>
      <c r="K9" s="1"/>
      <c r="L9" s="1"/>
      <c r="M9" s="79"/>
      <c r="N9" s="1"/>
      <c r="O9" s="81"/>
      <c r="P9" s="1"/>
      <c r="Q9" s="1"/>
      <c r="R9" s="6" t="s">
        <v>12</v>
      </c>
      <c r="T9" s="190"/>
      <c r="U9" s="191"/>
    </row>
    <row r="10" spans="1:21" x14ac:dyDescent="0.3">
      <c r="B10" s="4" t="s">
        <v>11</v>
      </c>
      <c r="C10" s="4" t="s">
        <v>40</v>
      </c>
      <c r="D10" s="5" t="s">
        <v>12</v>
      </c>
      <c r="E10" s="3" t="s">
        <v>37</v>
      </c>
      <c r="F10" s="1" t="s">
        <v>3</v>
      </c>
      <c r="G10" s="8" t="s">
        <v>62</v>
      </c>
      <c r="H10" s="8" t="s">
        <v>63</v>
      </c>
      <c r="I10" s="1"/>
      <c r="J10" s="1"/>
      <c r="K10" s="1"/>
      <c r="L10" s="1"/>
      <c r="M10" s="79"/>
      <c r="N10" s="1"/>
      <c r="O10" s="81"/>
      <c r="P10" s="1"/>
      <c r="Q10" s="1"/>
      <c r="R10" s="6" t="s">
        <v>12</v>
      </c>
      <c r="T10" s="190"/>
      <c r="U10" s="191"/>
    </row>
    <row r="11" spans="1:21" x14ac:dyDescent="0.3">
      <c r="C11" s="4" t="s">
        <v>41</v>
      </c>
      <c r="D11" s="5" t="s">
        <v>12</v>
      </c>
      <c r="E11" s="11">
        <v>0.20899999999999999</v>
      </c>
      <c r="F11" s="1"/>
      <c r="G11" s="1">
        <v>0</v>
      </c>
      <c r="H11" s="1">
        <f>1-G11</f>
        <v>1</v>
      </c>
      <c r="I11" s="1"/>
      <c r="J11" s="1"/>
      <c r="K11" s="1"/>
      <c r="L11" s="1"/>
      <c r="M11" s="79"/>
      <c r="N11" s="1"/>
      <c r="O11" s="81"/>
      <c r="P11" s="1"/>
      <c r="Q11" s="1"/>
      <c r="R11" s="6" t="s">
        <v>12</v>
      </c>
      <c r="T11" s="190"/>
      <c r="U11" s="191"/>
    </row>
    <row r="12" spans="1:21" x14ac:dyDescent="0.3">
      <c r="D12" s="5" t="s">
        <v>12</v>
      </c>
      <c r="E12" s="10">
        <v>0.3</v>
      </c>
      <c r="F12" s="1">
        <v>7.7</v>
      </c>
      <c r="G12" s="1">
        <f>1/(1+F12)</f>
        <v>0.1149425287356322</v>
      </c>
      <c r="H12" s="1">
        <f>1-G12</f>
        <v>0.88505747126436785</v>
      </c>
      <c r="I12" s="1"/>
      <c r="J12" s="1"/>
      <c r="K12" s="1"/>
      <c r="L12" s="1"/>
      <c r="M12" s="79"/>
      <c r="N12" s="1"/>
      <c r="O12" s="81"/>
      <c r="P12" s="1"/>
      <c r="Q12" s="1"/>
      <c r="R12" s="6" t="s">
        <v>12</v>
      </c>
      <c r="T12" s="190"/>
      <c r="U12" s="191"/>
    </row>
    <row r="13" spans="1:21" x14ac:dyDescent="0.3">
      <c r="D13" s="5" t="s">
        <v>12</v>
      </c>
      <c r="E13" s="10">
        <v>0.4</v>
      </c>
      <c r="F13" s="1">
        <v>3.2</v>
      </c>
      <c r="G13" s="1">
        <f t="shared" ref="G13:G19" si="1">1/(1+F13)</f>
        <v>0.23809523809523808</v>
      </c>
      <c r="H13" s="1">
        <f t="shared" ref="H13:H19" si="2">1-G13</f>
        <v>0.76190476190476186</v>
      </c>
      <c r="I13" s="1"/>
      <c r="J13" s="1"/>
      <c r="K13" s="1"/>
      <c r="L13" s="1"/>
      <c r="M13" s="79"/>
      <c r="N13" s="1"/>
      <c r="O13" s="81"/>
      <c r="P13" s="1"/>
      <c r="Q13" s="1"/>
      <c r="R13" s="6" t="s">
        <v>12</v>
      </c>
      <c r="T13" s="190"/>
      <c r="U13" s="191"/>
    </row>
    <row r="14" spans="1:21" x14ac:dyDescent="0.3">
      <c r="D14" s="5" t="s">
        <v>12</v>
      </c>
      <c r="E14" s="10">
        <v>0.5</v>
      </c>
      <c r="F14" s="1">
        <v>1.7</v>
      </c>
      <c r="G14" s="1">
        <f t="shared" si="1"/>
        <v>0.37037037037037035</v>
      </c>
      <c r="H14" s="1">
        <f t="shared" si="2"/>
        <v>0.62962962962962965</v>
      </c>
      <c r="I14" s="1"/>
      <c r="J14" s="1"/>
      <c r="K14" s="1"/>
      <c r="L14" s="1"/>
      <c r="M14" s="79"/>
      <c r="N14" s="1"/>
      <c r="O14" s="81"/>
      <c r="P14" s="1"/>
      <c r="Q14" s="1"/>
      <c r="R14" s="6" t="s">
        <v>12</v>
      </c>
      <c r="T14" s="190"/>
      <c r="U14" s="191"/>
    </row>
    <row r="15" spans="1:21" x14ac:dyDescent="0.3">
      <c r="D15" s="5" t="s">
        <v>12</v>
      </c>
      <c r="E15" s="10">
        <v>0.6</v>
      </c>
      <c r="F15" s="1">
        <v>1</v>
      </c>
      <c r="G15" s="1">
        <f t="shared" si="1"/>
        <v>0.5</v>
      </c>
      <c r="H15" s="1">
        <f t="shared" si="2"/>
        <v>0.5</v>
      </c>
      <c r="I15" s="1"/>
      <c r="J15" s="1"/>
      <c r="K15" s="1"/>
      <c r="L15" s="1"/>
      <c r="M15" s="79"/>
      <c r="N15" s="1"/>
      <c r="O15" s="81"/>
      <c r="P15" s="1"/>
      <c r="Q15" s="1"/>
      <c r="R15" s="6" t="s">
        <v>12</v>
      </c>
      <c r="T15" s="190"/>
      <c r="U15" s="191"/>
    </row>
    <row r="16" spans="1:21" x14ac:dyDescent="0.3">
      <c r="D16" s="5" t="s">
        <v>12</v>
      </c>
      <c r="E16" s="10">
        <v>0.7</v>
      </c>
      <c r="F16" s="1">
        <v>0.62</v>
      </c>
      <c r="G16" s="1">
        <f t="shared" si="1"/>
        <v>0.61728395061728392</v>
      </c>
      <c r="H16" s="1">
        <f t="shared" si="2"/>
        <v>0.38271604938271608</v>
      </c>
      <c r="I16" s="1"/>
      <c r="J16" s="1"/>
      <c r="K16" s="1"/>
      <c r="L16" s="1"/>
      <c r="M16" s="79"/>
      <c r="N16" s="1"/>
      <c r="O16" s="81"/>
      <c r="P16" s="1"/>
      <c r="Q16" s="1"/>
      <c r="R16" s="6" t="s">
        <v>12</v>
      </c>
      <c r="T16" s="190"/>
      <c r="U16" s="191"/>
    </row>
    <row r="17" spans="1:55" x14ac:dyDescent="0.3">
      <c r="D17" s="5" t="s">
        <v>12</v>
      </c>
      <c r="E17" s="10">
        <v>0.8</v>
      </c>
      <c r="F17" s="1">
        <v>0.35</v>
      </c>
      <c r="G17" s="1">
        <f t="shared" si="1"/>
        <v>0.7407407407407407</v>
      </c>
      <c r="H17" s="1">
        <f t="shared" si="2"/>
        <v>0.2592592592592593</v>
      </c>
      <c r="I17" s="1"/>
      <c r="J17" s="1"/>
      <c r="K17" s="1"/>
      <c r="L17" s="1"/>
      <c r="M17" s="79"/>
      <c r="N17" s="1"/>
      <c r="O17" s="81"/>
      <c r="P17" s="1"/>
      <c r="Q17" s="1"/>
      <c r="R17" s="6" t="s">
        <v>12</v>
      </c>
      <c r="T17" s="190"/>
      <c r="U17" s="191"/>
    </row>
    <row r="18" spans="1:55" x14ac:dyDescent="0.3">
      <c r="D18" s="5" t="s">
        <v>12</v>
      </c>
      <c r="E18" s="10">
        <v>0.9</v>
      </c>
      <c r="F18" s="1">
        <v>0.15</v>
      </c>
      <c r="G18" s="1">
        <f t="shared" si="1"/>
        <v>0.86956521739130443</v>
      </c>
      <c r="H18" s="1">
        <f t="shared" si="2"/>
        <v>0.13043478260869557</v>
      </c>
      <c r="I18" s="1"/>
      <c r="J18" s="1"/>
      <c r="K18" s="1"/>
      <c r="L18" s="1"/>
      <c r="M18" s="79"/>
      <c r="N18" s="1"/>
      <c r="O18" s="81"/>
      <c r="P18" s="1"/>
      <c r="Q18" s="1"/>
      <c r="R18" s="6" t="s">
        <v>12</v>
      </c>
      <c r="T18" s="190"/>
      <c r="U18" s="191"/>
    </row>
    <row r="19" spans="1:55" x14ac:dyDescent="0.3">
      <c r="D19" s="5" t="s">
        <v>12</v>
      </c>
      <c r="E19" s="10">
        <v>1</v>
      </c>
      <c r="F19" s="1">
        <v>0</v>
      </c>
      <c r="G19" s="1">
        <f t="shared" si="1"/>
        <v>1</v>
      </c>
      <c r="H19" s="1">
        <f t="shared" si="2"/>
        <v>0</v>
      </c>
      <c r="I19" s="1"/>
      <c r="J19" s="1"/>
      <c r="K19" s="1"/>
      <c r="L19" s="1"/>
      <c r="M19" s="79"/>
      <c r="N19" s="1"/>
      <c r="O19" s="81"/>
      <c r="P19" s="1"/>
      <c r="Q19" s="1"/>
      <c r="R19" s="6" t="s">
        <v>12</v>
      </c>
      <c r="T19" s="190"/>
      <c r="U19" s="191"/>
    </row>
    <row r="20" spans="1:55" x14ac:dyDescent="0.3">
      <c r="D20" s="5" t="s">
        <v>12</v>
      </c>
      <c r="E20" s="3"/>
      <c r="F20" s="1"/>
      <c r="G20" s="1"/>
      <c r="H20" s="1"/>
      <c r="I20" s="1"/>
      <c r="J20" s="1"/>
      <c r="K20" s="1"/>
      <c r="L20" s="1"/>
      <c r="M20" s="79"/>
      <c r="N20" s="1"/>
      <c r="O20" s="81"/>
      <c r="P20" s="1"/>
      <c r="Q20" s="1"/>
      <c r="R20" s="6" t="s">
        <v>12</v>
      </c>
      <c r="T20" s="190"/>
      <c r="U20" s="191"/>
    </row>
    <row r="21" spans="1:55" x14ac:dyDescent="0.3">
      <c r="D21" s="5" t="s">
        <v>12</v>
      </c>
      <c r="E21" s="3"/>
      <c r="F21" s="1"/>
      <c r="G21" s="1"/>
      <c r="H21" s="1"/>
      <c r="I21" s="1"/>
      <c r="J21" s="1"/>
      <c r="K21" s="1"/>
      <c r="L21" s="1"/>
      <c r="M21" s="79"/>
      <c r="N21" s="1"/>
      <c r="O21" s="81"/>
      <c r="P21" s="1"/>
      <c r="Q21" s="1"/>
      <c r="R21" s="6" t="s">
        <v>12</v>
      </c>
      <c r="T21" s="192"/>
      <c r="U21" s="193"/>
    </row>
    <row r="22" spans="1:55" x14ac:dyDescent="0.3">
      <c r="D22" s="5" t="s">
        <v>12</v>
      </c>
      <c r="E22" s="3"/>
      <c r="F22" s="1"/>
      <c r="G22" s="1"/>
      <c r="H22" s="1"/>
      <c r="I22" s="1"/>
      <c r="J22" s="1"/>
      <c r="K22" s="1"/>
      <c r="L22" s="1"/>
      <c r="M22" s="79"/>
      <c r="N22" s="1"/>
      <c r="O22" s="81"/>
      <c r="P22" s="1"/>
      <c r="Q22" s="1"/>
      <c r="R22" s="6" t="s">
        <v>12</v>
      </c>
    </row>
    <row r="23" spans="1:55" x14ac:dyDescent="0.3">
      <c r="A23" s="181" t="s">
        <v>42</v>
      </c>
      <c r="B23" s="182"/>
      <c r="C23" s="182"/>
      <c r="D23" s="182"/>
      <c r="E23" s="182"/>
      <c r="F23" s="182"/>
      <c r="G23" s="182"/>
      <c r="H23" s="182"/>
      <c r="I23" s="182"/>
      <c r="J23" s="182"/>
      <c r="K23" s="182"/>
      <c r="L23" s="182"/>
      <c r="M23" s="182"/>
      <c r="N23" s="182"/>
      <c r="O23" s="182"/>
      <c r="P23" s="182"/>
      <c r="Q23" s="183"/>
      <c r="R23" s="6" t="s">
        <v>12</v>
      </c>
    </row>
    <row r="24" spans="1:55" x14ac:dyDescent="0.3">
      <c r="A24" s="48"/>
      <c r="B24" s="52" t="s">
        <v>5</v>
      </c>
      <c r="C24" s="52" t="s">
        <v>6</v>
      </c>
      <c r="D24" s="53" t="s">
        <v>12</v>
      </c>
      <c r="E24" s="50" t="s">
        <v>7</v>
      </c>
      <c r="F24" s="51" t="s">
        <v>9</v>
      </c>
      <c r="G24" s="51" t="s">
        <v>10</v>
      </c>
      <c r="H24" s="49"/>
      <c r="I24" s="49"/>
      <c r="J24" s="49"/>
      <c r="K24" s="49"/>
      <c r="L24" s="49"/>
      <c r="M24" s="79"/>
      <c r="N24" s="49"/>
      <c r="O24" s="81"/>
      <c r="P24" s="49"/>
      <c r="Q24" s="49"/>
      <c r="R24" s="6" t="s">
        <v>12</v>
      </c>
    </row>
    <row r="25" spans="1:55" x14ac:dyDescent="0.3">
      <c r="A25" s="48"/>
      <c r="B25" s="48"/>
      <c r="C25" s="48"/>
      <c r="D25" s="53" t="s">
        <v>12</v>
      </c>
      <c r="E25" s="50" t="s">
        <v>0</v>
      </c>
      <c r="F25" s="49">
        <v>0.96</v>
      </c>
      <c r="G25" s="49">
        <v>260</v>
      </c>
      <c r="H25" s="49"/>
      <c r="I25" s="49"/>
      <c r="J25" s="49"/>
      <c r="K25" s="49"/>
      <c r="L25" s="49"/>
      <c r="M25" s="79"/>
      <c r="N25" s="49"/>
      <c r="O25" s="81"/>
      <c r="P25" s="49"/>
      <c r="Q25" s="49"/>
      <c r="R25" s="6" t="s">
        <v>12</v>
      </c>
    </row>
    <row r="26" spans="1:55" x14ac:dyDescent="0.3">
      <c r="A26" s="48"/>
      <c r="B26" s="48"/>
      <c r="C26" s="48"/>
      <c r="D26" s="53" t="s">
        <v>12</v>
      </c>
      <c r="E26" s="50" t="s">
        <v>1</v>
      </c>
      <c r="F26" s="49">
        <v>1.06</v>
      </c>
      <c r="G26" s="49">
        <v>700</v>
      </c>
      <c r="H26" s="49"/>
      <c r="I26" s="49"/>
      <c r="J26" s="49"/>
      <c r="K26" s="49"/>
      <c r="L26" s="49"/>
      <c r="M26" s="79"/>
      <c r="N26" s="49"/>
      <c r="O26" s="81"/>
      <c r="P26" s="49"/>
      <c r="Q26" s="49"/>
      <c r="R26" s="6" t="s">
        <v>12</v>
      </c>
    </row>
    <row r="27" spans="1:55" x14ac:dyDescent="0.3">
      <c r="A27" s="48"/>
      <c r="B27" s="48"/>
      <c r="C27" s="48"/>
      <c r="D27" s="53" t="s">
        <v>12</v>
      </c>
      <c r="E27" s="50" t="s">
        <v>8</v>
      </c>
      <c r="F27" s="49">
        <v>1.04</v>
      </c>
      <c r="G27" s="49">
        <v>1500</v>
      </c>
      <c r="H27" s="49"/>
      <c r="I27" s="49"/>
      <c r="J27" s="49"/>
      <c r="K27" s="49"/>
      <c r="L27" s="49"/>
      <c r="M27" s="79"/>
      <c r="N27" s="49"/>
      <c r="O27" s="81"/>
      <c r="P27" s="49"/>
      <c r="Q27" s="49"/>
      <c r="R27" s="6" t="s">
        <v>12</v>
      </c>
    </row>
    <row r="28" spans="1:55" x14ac:dyDescent="0.3">
      <c r="A28" s="48"/>
      <c r="B28" s="48"/>
      <c r="C28" s="48"/>
      <c r="D28" s="53" t="s">
        <v>12</v>
      </c>
      <c r="E28" s="50" t="s">
        <v>14</v>
      </c>
      <c r="F28" s="84">
        <v>1.02</v>
      </c>
      <c r="G28" s="84">
        <v>2700</v>
      </c>
      <c r="H28" s="49"/>
      <c r="I28" s="49"/>
      <c r="J28" s="49"/>
      <c r="K28" s="49"/>
      <c r="L28" s="49"/>
      <c r="M28" s="79"/>
      <c r="N28" s="49"/>
      <c r="O28" s="81"/>
      <c r="P28" s="49"/>
      <c r="Q28" s="49"/>
      <c r="R28" s="6" t="s">
        <v>12</v>
      </c>
    </row>
    <row r="29" spans="1:55" s="83" customFormat="1" x14ac:dyDescent="0.3">
      <c r="D29" s="53"/>
      <c r="E29" s="50" t="s">
        <v>15</v>
      </c>
      <c r="F29" s="84">
        <v>1.02</v>
      </c>
      <c r="G29" s="84">
        <v>4300</v>
      </c>
      <c r="H29" s="84"/>
      <c r="I29" s="84"/>
      <c r="J29" s="84"/>
      <c r="K29" s="84"/>
      <c r="L29" s="84"/>
      <c r="M29" s="84"/>
      <c r="N29" s="84"/>
      <c r="O29" s="84"/>
      <c r="P29" s="84"/>
      <c r="Q29" s="84"/>
      <c r="R29" s="78"/>
      <c r="S29" s="2"/>
      <c r="T29" s="2"/>
      <c r="U29" s="2"/>
      <c r="V29" s="2"/>
      <c r="W29" s="2"/>
      <c r="X29" s="2"/>
      <c r="Y29" s="2"/>
      <c r="Z29" s="2"/>
      <c r="AA29" s="2"/>
      <c r="AB29" s="2"/>
      <c r="AC29" s="2"/>
      <c r="AD29" s="2"/>
      <c r="AE29" s="2"/>
      <c r="AF29" s="2"/>
      <c r="AZ29" s="52"/>
      <c r="BA29" s="52"/>
      <c r="BB29" s="52"/>
      <c r="BC29" s="52"/>
    </row>
    <row r="30" spans="1:55" s="83" customFormat="1" x14ac:dyDescent="0.3">
      <c r="D30" s="53"/>
      <c r="E30" s="50" t="s">
        <v>16</v>
      </c>
      <c r="F30" s="84">
        <v>0.64</v>
      </c>
      <c r="G30" s="84">
        <v>7000</v>
      </c>
      <c r="H30" s="84"/>
      <c r="I30" s="84"/>
      <c r="J30" s="84"/>
      <c r="K30" s="84"/>
      <c r="L30" s="84"/>
      <c r="M30" s="84"/>
      <c r="N30" s="84"/>
      <c r="O30" s="84"/>
      <c r="P30" s="84"/>
      <c r="Q30" s="84"/>
      <c r="R30" s="78"/>
      <c r="S30" s="2"/>
      <c r="T30" s="2"/>
      <c r="U30" s="2"/>
      <c r="V30" s="2"/>
      <c r="W30" s="2"/>
      <c r="X30" s="2"/>
      <c r="Y30" s="2"/>
      <c r="Z30" s="2"/>
      <c r="AA30" s="2"/>
      <c r="AB30" s="2"/>
      <c r="AC30" s="2"/>
      <c r="AD30" s="2"/>
      <c r="AE30" s="2"/>
      <c r="AF30" s="2"/>
      <c r="AZ30" s="52"/>
      <c r="BA30" s="52"/>
      <c r="BB30" s="52"/>
      <c r="BC30" s="52"/>
    </row>
    <row r="31" spans="1:55" s="83" customFormat="1" x14ac:dyDescent="0.3">
      <c r="D31" s="53"/>
      <c r="E31" s="50" t="s">
        <v>17</v>
      </c>
      <c r="F31" s="84">
        <v>0.6</v>
      </c>
      <c r="G31" s="84">
        <v>12000</v>
      </c>
      <c r="H31" s="84"/>
      <c r="I31" s="84"/>
      <c r="J31" s="84"/>
      <c r="K31" s="84"/>
      <c r="L31" s="84"/>
      <c r="M31" s="84"/>
      <c r="N31" s="84"/>
      <c r="O31" s="84"/>
      <c r="P31" s="84"/>
      <c r="Q31" s="84"/>
      <c r="R31" s="78"/>
      <c r="S31" s="2"/>
      <c r="T31" s="2"/>
      <c r="U31" s="2"/>
      <c r="V31" s="2"/>
      <c r="W31" s="2"/>
      <c r="X31" s="2"/>
      <c r="Y31" s="2"/>
      <c r="Z31" s="2"/>
      <c r="AA31" s="2"/>
      <c r="AB31" s="2"/>
      <c r="AC31" s="2"/>
      <c r="AD31" s="2"/>
      <c r="AE31" s="2"/>
      <c r="AF31" s="2"/>
      <c r="AZ31" s="52"/>
      <c r="BA31" s="52"/>
      <c r="BB31" s="52"/>
      <c r="BC31" s="52"/>
    </row>
    <row r="32" spans="1:55" s="83" customFormat="1" x14ac:dyDescent="0.3">
      <c r="D32" s="53"/>
      <c r="E32" s="50" t="s">
        <v>18</v>
      </c>
      <c r="F32" s="84">
        <v>0.53</v>
      </c>
      <c r="G32" s="84">
        <v>18000</v>
      </c>
      <c r="H32" s="84"/>
      <c r="I32" s="84"/>
      <c r="J32" s="84"/>
      <c r="K32" s="84"/>
      <c r="L32" s="84"/>
      <c r="M32" s="84"/>
      <c r="N32" s="84"/>
      <c r="O32" s="84"/>
      <c r="P32" s="84"/>
      <c r="Q32" s="84"/>
      <c r="R32" s="78"/>
      <c r="S32" s="2"/>
      <c r="T32" s="2"/>
      <c r="U32" s="2"/>
      <c r="V32" s="2"/>
      <c r="W32" s="2"/>
      <c r="X32" s="2"/>
      <c r="Y32" s="2"/>
      <c r="Z32" s="2"/>
      <c r="AA32" s="2"/>
      <c r="AB32" s="2"/>
      <c r="AC32" s="2"/>
      <c r="AD32" s="2"/>
      <c r="AE32" s="2"/>
      <c r="AF32" s="2"/>
      <c r="AZ32" s="52"/>
      <c r="BA32" s="52"/>
      <c r="BB32" s="52"/>
      <c r="BC32" s="52"/>
    </row>
    <row r="33" spans="1:55" s="83" customFormat="1" x14ac:dyDescent="0.3">
      <c r="D33" s="53"/>
      <c r="E33" s="50"/>
      <c r="F33" s="51"/>
      <c r="G33" s="51"/>
      <c r="H33" s="84"/>
      <c r="I33" s="84"/>
      <c r="J33" s="84"/>
      <c r="K33" s="84"/>
      <c r="L33" s="84"/>
      <c r="M33" s="84"/>
      <c r="N33" s="84"/>
      <c r="O33" s="84"/>
      <c r="P33" s="84"/>
      <c r="Q33" s="84"/>
      <c r="R33" s="78"/>
      <c r="S33" s="2"/>
      <c r="T33" s="2"/>
      <c r="U33" s="2"/>
      <c r="V33" s="2"/>
      <c r="W33" s="2"/>
      <c r="X33" s="2"/>
      <c r="Y33" s="2"/>
      <c r="Z33" s="2"/>
      <c r="AA33" s="2"/>
      <c r="AB33" s="2"/>
      <c r="AC33" s="2"/>
      <c r="AD33" s="2"/>
      <c r="AE33" s="2"/>
      <c r="AF33" s="2"/>
      <c r="AZ33" s="52"/>
      <c r="BA33" s="52"/>
      <c r="BB33" s="52"/>
      <c r="BC33" s="52"/>
    </row>
    <row r="34" spans="1:55" x14ac:dyDescent="0.3">
      <c r="A34" s="48"/>
      <c r="B34" s="52" t="s">
        <v>11</v>
      </c>
      <c r="C34" s="52" t="s">
        <v>2</v>
      </c>
      <c r="D34" s="53" t="s">
        <v>12</v>
      </c>
      <c r="E34" s="50" t="s">
        <v>7</v>
      </c>
      <c r="F34" s="51" t="s">
        <v>9</v>
      </c>
      <c r="G34" s="51" t="s">
        <v>10</v>
      </c>
      <c r="H34" s="49"/>
      <c r="I34" s="49"/>
      <c r="J34" s="49"/>
      <c r="K34" s="49"/>
      <c r="L34" s="49"/>
      <c r="M34" s="79"/>
      <c r="N34" s="49"/>
      <c r="O34" s="81"/>
      <c r="P34" s="49"/>
      <c r="Q34" s="49"/>
      <c r="R34" s="6" t="s">
        <v>12</v>
      </c>
    </row>
    <row r="35" spans="1:55" x14ac:dyDescent="0.3">
      <c r="A35" s="48"/>
      <c r="B35" s="48"/>
      <c r="C35" s="48"/>
      <c r="D35" s="53" t="s">
        <v>12</v>
      </c>
      <c r="E35" s="50" t="s">
        <v>0</v>
      </c>
      <c r="F35" s="49">
        <v>1.06</v>
      </c>
      <c r="G35" s="49">
        <v>260</v>
      </c>
      <c r="H35" s="49"/>
      <c r="I35" s="49"/>
      <c r="J35" s="49"/>
      <c r="K35" s="49"/>
      <c r="L35" s="49"/>
      <c r="M35" s="79"/>
      <c r="N35" s="49"/>
      <c r="O35" s="81"/>
      <c r="P35" s="49"/>
      <c r="Q35" s="49"/>
      <c r="R35" s="6" t="s">
        <v>12</v>
      </c>
    </row>
    <row r="36" spans="1:55" x14ac:dyDescent="0.3">
      <c r="A36" s="48"/>
      <c r="B36" s="48"/>
      <c r="C36" s="48"/>
      <c r="D36" s="53" t="s">
        <v>12</v>
      </c>
      <c r="E36" s="50" t="s">
        <v>1</v>
      </c>
      <c r="F36" s="49">
        <v>1.06</v>
      </c>
      <c r="G36" s="49">
        <v>660</v>
      </c>
      <c r="H36" s="49"/>
      <c r="I36" s="49"/>
      <c r="J36" s="49"/>
      <c r="K36" s="49"/>
      <c r="L36" s="49"/>
      <c r="M36" s="79"/>
      <c r="N36" s="49"/>
      <c r="O36" s="81"/>
      <c r="P36" s="49"/>
      <c r="Q36" s="49"/>
      <c r="R36" s="6" t="s">
        <v>12</v>
      </c>
    </row>
    <row r="37" spans="1:55" x14ac:dyDescent="0.3">
      <c r="A37" s="48"/>
      <c r="B37" s="48"/>
      <c r="C37" s="48"/>
      <c r="D37" s="53" t="s">
        <v>12</v>
      </c>
      <c r="E37" s="50" t="s">
        <v>8</v>
      </c>
      <c r="F37" s="49">
        <v>1.01</v>
      </c>
      <c r="G37" s="49">
        <v>1400</v>
      </c>
      <c r="H37" s="49"/>
      <c r="I37" s="49"/>
      <c r="J37" s="49"/>
      <c r="K37" s="49"/>
      <c r="L37" s="49"/>
      <c r="M37" s="79"/>
      <c r="N37" s="49"/>
      <c r="O37" s="81"/>
      <c r="P37" s="49"/>
      <c r="Q37" s="49"/>
      <c r="R37" s="6" t="s">
        <v>12</v>
      </c>
    </row>
    <row r="38" spans="1:55" x14ac:dyDescent="0.3">
      <c r="B38" s="48"/>
      <c r="C38" s="48"/>
      <c r="D38" s="53" t="s">
        <v>12</v>
      </c>
      <c r="E38" s="50" t="s">
        <v>14</v>
      </c>
      <c r="F38" s="84">
        <v>1.05</v>
      </c>
      <c r="G38" s="84">
        <v>2600</v>
      </c>
      <c r="H38" s="49"/>
      <c r="I38" s="49"/>
      <c r="J38" s="49"/>
      <c r="K38" s="49"/>
      <c r="L38" s="49"/>
      <c r="M38" s="79"/>
      <c r="N38" s="49"/>
      <c r="O38" s="81"/>
      <c r="P38" s="49"/>
      <c r="Q38" s="49"/>
      <c r="R38" s="6" t="s">
        <v>12</v>
      </c>
    </row>
    <row r="39" spans="1:55" x14ac:dyDescent="0.3">
      <c r="B39" s="48"/>
      <c r="C39" s="48"/>
      <c r="D39" s="53" t="s">
        <v>12</v>
      </c>
      <c r="E39" s="50" t="s">
        <v>15</v>
      </c>
      <c r="F39" s="84">
        <v>0.99</v>
      </c>
      <c r="G39" s="84">
        <v>4000</v>
      </c>
      <c r="H39" s="49"/>
      <c r="I39" s="49"/>
      <c r="J39" s="49"/>
      <c r="K39" s="49"/>
      <c r="L39" s="49"/>
      <c r="M39" s="79"/>
      <c r="N39" s="49"/>
      <c r="O39" s="81"/>
      <c r="P39" s="49"/>
      <c r="Q39" s="49"/>
      <c r="R39" s="6" t="s">
        <v>12</v>
      </c>
    </row>
    <row r="40" spans="1:55" x14ac:dyDescent="0.3">
      <c r="B40" s="48"/>
      <c r="C40" s="48"/>
      <c r="D40" s="53" t="s">
        <v>12</v>
      </c>
      <c r="E40" s="50" t="s">
        <v>16</v>
      </c>
      <c r="F40" s="84">
        <v>0.9</v>
      </c>
      <c r="G40" s="84">
        <v>8000</v>
      </c>
      <c r="H40" s="49"/>
      <c r="I40" s="49"/>
      <c r="J40" s="49"/>
      <c r="K40" s="49"/>
      <c r="L40" s="49"/>
      <c r="M40" s="79"/>
      <c r="N40" s="49"/>
      <c r="O40" s="81"/>
      <c r="P40" s="49"/>
      <c r="Q40" s="49"/>
      <c r="R40" s="6" t="s">
        <v>12</v>
      </c>
    </row>
    <row r="41" spans="1:55" x14ac:dyDescent="0.3">
      <c r="A41" s="48"/>
      <c r="B41" s="48"/>
      <c r="C41" s="48"/>
      <c r="D41" s="53" t="s">
        <v>12</v>
      </c>
      <c r="E41" s="50" t="s">
        <v>17</v>
      </c>
      <c r="F41" s="84">
        <v>0.66</v>
      </c>
      <c r="G41" s="84">
        <v>12000</v>
      </c>
      <c r="H41" s="49"/>
      <c r="I41" s="49"/>
      <c r="J41" s="49"/>
      <c r="K41" s="49"/>
      <c r="L41" s="49"/>
      <c r="M41" s="79"/>
      <c r="N41" s="49"/>
      <c r="O41" s="81"/>
      <c r="P41" s="49"/>
      <c r="Q41" s="49"/>
      <c r="R41" s="6" t="s">
        <v>12</v>
      </c>
    </row>
    <row r="42" spans="1:55" x14ac:dyDescent="0.3">
      <c r="A42" s="48"/>
      <c r="B42" s="48"/>
      <c r="C42" s="48"/>
      <c r="D42" s="53" t="s">
        <v>12</v>
      </c>
      <c r="E42" s="50" t="s">
        <v>18</v>
      </c>
      <c r="F42" s="84">
        <v>0.57999999999999996</v>
      </c>
      <c r="G42" s="84">
        <v>18000</v>
      </c>
      <c r="H42" s="49"/>
      <c r="I42" s="49"/>
      <c r="J42" s="49"/>
      <c r="K42" s="49"/>
      <c r="L42" s="49"/>
      <c r="M42" s="79"/>
      <c r="N42" s="49"/>
      <c r="O42" s="81"/>
      <c r="P42" s="49"/>
      <c r="Q42" s="49"/>
      <c r="R42" s="6" t="s">
        <v>12</v>
      </c>
    </row>
    <row r="43" spans="1:55" x14ac:dyDescent="0.3">
      <c r="A43" s="48"/>
      <c r="B43" s="48"/>
      <c r="C43" s="48"/>
      <c r="D43" s="53" t="s">
        <v>12</v>
      </c>
      <c r="E43" s="50"/>
      <c r="F43" s="49"/>
      <c r="G43" s="49"/>
      <c r="H43" s="49"/>
      <c r="I43" s="49"/>
      <c r="J43" s="49"/>
      <c r="K43" s="49"/>
      <c r="L43" s="49"/>
      <c r="M43" s="79"/>
      <c r="N43" s="49"/>
      <c r="O43" s="81"/>
      <c r="P43" s="49"/>
      <c r="Q43" s="49"/>
      <c r="R43" s="6" t="s">
        <v>12</v>
      </c>
    </row>
    <row r="44" spans="1:55" x14ac:dyDescent="0.3">
      <c r="A44" s="48"/>
      <c r="B44" s="48"/>
      <c r="C44" s="48"/>
      <c r="D44" s="53" t="s">
        <v>12</v>
      </c>
      <c r="E44" s="50"/>
      <c r="F44" s="49"/>
      <c r="G44" s="49"/>
      <c r="H44" s="49"/>
      <c r="I44" s="49"/>
      <c r="J44" s="49"/>
      <c r="K44" s="49"/>
      <c r="L44" s="49"/>
      <c r="M44" s="79"/>
      <c r="N44" s="49"/>
      <c r="O44" s="81"/>
      <c r="P44" s="49"/>
      <c r="Q44" s="49"/>
      <c r="R44" s="6" t="s">
        <v>12</v>
      </c>
    </row>
    <row r="45" spans="1:55" x14ac:dyDescent="0.3">
      <c r="A45" s="178" t="s">
        <v>13</v>
      </c>
      <c r="B45" s="179"/>
      <c r="C45" s="179"/>
      <c r="D45" s="179"/>
      <c r="E45" s="179"/>
      <c r="F45" s="179"/>
      <c r="G45" s="179"/>
      <c r="H45" s="179"/>
      <c r="I45" s="179"/>
      <c r="J45" s="179"/>
      <c r="K45" s="179"/>
      <c r="L45" s="179"/>
      <c r="M45" s="179"/>
      <c r="N45" s="179"/>
      <c r="O45" s="179"/>
      <c r="P45" s="179"/>
      <c r="Q45" s="180"/>
      <c r="R45" s="6" t="s">
        <v>12</v>
      </c>
    </row>
    <row r="46" spans="1:55" x14ac:dyDescent="0.3">
      <c r="A46" s="48"/>
      <c r="B46" s="52" t="s">
        <v>5</v>
      </c>
      <c r="C46" s="52" t="s">
        <v>19</v>
      </c>
      <c r="D46" s="53" t="s">
        <v>12</v>
      </c>
      <c r="E46" s="50" t="s">
        <v>7</v>
      </c>
      <c r="F46" s="51" t="s">
        <v>9</v>
      </c>
      <c r="G46" s="51" t="s">
        <v>10</v>
      </c>
      <c r="H46" s="49"/>
      <c r="I46" s="49"/>
      <c r="J46" s="49"/>
      <c r="K46" s="49"/>
      <c r="L46" s="49"/>
      <c r="M46" s="79"/>
      <c r="N46" s="49"/>
      <c r="O46" s="81"/>
      <c r="P46" s="49"/>
      <c r="Q46" s="49"/>
      <c r="R46" s="6" t="s">
        <v>12</v>
      </c>
    </row>
    <row r="47" spans="1:55" x14ac:dyDescent="0.3">
      <c r="B47" s="48"/>
      <c r="C47" s="52" t="s">
        <v>21</v>
      </c>
      <c r="D47" s="53" t="s">
        <v>12</v>
      </c>
      <c r="E47" s="50" t="s">
        <v>14</v>
      </c>
      <c r="F47" s="49">
        <v>1.02</v>
      </c>
      <c r="G47" s="49">
        <v>2700</v>
      </c>
      <c r="H47" s="49"/>
      <c r="I47" s="49"/>
      <c r="J47" s="49"/>
      <c r="K47" s="49"/>
      <c r="L47" s="49"/>
      <c r="M47" s="79"/>
      <c r="N47" s="49"/>
      <c r="O47" s="81"/>
      <c r="P47" s="49"/>
      <c r="Q47" s="49"/>
      <c r="R47" s="6" t="s">
        <v>12</v>
      </c>
    </row>
    <row r="48" spans="1:55" x14ac:dyDescent="0.3">
      <c r="B48" s="48"/>
      <c r="C48" s="48"/>
      <c r="D48" s="53" t="s">
        <v>12</v>
      </c>
      <c r="E48" s="50" t="s">
        <v>15</v>
      </c>
      <c r="F48" s="49">
        <v>1.02</v>
      </c>
      <c r="G48" s="49">
        <v>4300</v>
      </c>
      <c r="H48" s="49"/>
      <c r="I48" s="49"/>
      <c r="J48" s="49"/>
      <c r="K48" s="49"/>
      <c r="L48" s="49"/>
      <c r="M48" s="79"/>
      <c r="N48" s="49"/>
      <c r="O48" s="81"/>
      <c r="P48" s="49"/>
      <c r="Q48" s="49"/>
      <c r="R48" s="6" t="s">
        <v>12</v>
      </c>
    </row>
    <row r="49" spans="2:18" x14ac:dyDescent="0.3">
      <c r="B49" s="48"/>
      <c r="C49" s="48"/>
      <c r="D49" s="53" t="s">
        <v>12</v>
      </c>
      <c r="E49" s="50" t="s">
        <v>16</v>
      </c>
      <c r="F49" s="49">
        <v>0.64</v>
      </c>
      <c r="G49" s="49">
        <v>7000</v>
      </c>
      <c r="H49" s="49"/>
      <c r="I49" s="49"/>
      <c r="J49" s="49"/>
      <c r="K49" s="49"/>
      <c r="L49" s="49"/>
      <c r="M49" s="79"/>
      <c r="N49" s="49"/>
      <c r="O49" s="81"/>
      <c r="P49" s="49"/>
      <c r="Q49" s="49"/>
      <c r="R49" s="6" t="s">
        <v>12</v>
      </c>
    </row>
    <row r="50" spans="2:18" x14ac:dyDescent="0.3">
      <c r="B50" s="48"/>
      <c r="C50" s="48"/>
      <c r="D50" s="53" t="s">
        <v>12</v>
      </c>
      <c r="E50" s="50" t="s">
        <v>17</v>
      </c>
      <c r="F50" s="49">
        <v>0.6</v>
      </c>
      <c r="G50" s="49">
        <v>12000</v>
      </c>
      <c r="H50" s="49"/>
      <c r="I50" s="49"/>
      <c r="J50" s="49"/>
      <c r="K50" s="49"/>
      <c r="L50" s="49"/>
      <c r="M50" s="79"/>
      <c r="N50" s="49"/>
      <c r="O50" s="81"/>
      <c r="P50" s="49"/>
      <c r="Q50" s="49"/>
      <c r="R50" s="6" t="s">
        <v>12</v>
      </c>
    </row>
    <row r="51" spans="2:18" x14ac:dyDescent="0.3">
      <c r="B51" s="48"/>
      <c r="C51" s="48"/>
      <c r="D51" s="53" t="s">
        <v>12</v>
      </c>
      <c r="E51" s="50" t="s">
        <v>18</v>
      </c>
      <c r="F51" s="49">
        <v>0.53</v>
      </c>
      <c r="G51" s="49">
        <v>18000</v>
      </c>
      <c r="H51" s="49"/>
      <c r="I51" s="49"/>
      <c r="J51" s="49"/>
      <c r="K51" s="49"/>
      <c r="L51" s="49"/>
      <c r="M51" s="79"/>
      <c r="N51" s="49"/>
      <c r="O51" s="81"/>
      <c r="P51" s="49"/>
      <c r="Q51" s="49"/>
      <c r="R51" s="6" t="s">
        <v>12</v>
      </c>
    </row>
    <row r="52" spans="2:18" x14ac:dyDescent="0.3">
      <c r="B52" s="48"/>
      <c r="C52" s="48"/>
      <c r="D52" s="53" t="s">
        <v>12</v>
      </c>
      <c r="E52" s="50"/>
      <c r="F52" s="51"/>
      <c r="G52" s="51"/>
      <c r="H52" s="49"/>
      <c r="I52" s="49"/>
      <c r="J52" s="49"/>
      <c r="K52" s="49"/>
      <c r="L52" s="49"/>
      <c r="M52" s="79"/>
      <c r="N52" s="49"/>
      <c r="O52" s="81"/>
      <c r="P52" s="49"/>
      <c r="Q52" s="49"/>
      <c r="R52" s="6" t="s">
        <v>12</v>
      </c>
    </row>
    <row r="53" spans="2:18" x14ac:dyDescent="0.3">
      <c r="B53" s="52" t="s">
        <v>11</v>
      </c>
      <c r="C53" s="52" t="s">
        <v>23</v>
      </c>
      <c r="D53" s="53" t="s">
        <v>12</v>
      </c>
      <c r="E53" s="50" t="s">
        <v>7</v>
      </c>
      <c r="F53" s="51" t="s">
        <v>9</v>
      </c>
      <c r="G53" s="51" t="s">
        <v>10</v>
      </c>
      <c r="H53" s="49"/>
      <c r="I53" s="49"/>
      <c r="J53" s="49"/>
      <c r="K53" s="49"/>
      <c r="L53" s="49"/>
      <c r="M53" s="79"/>
      <c r="N53" s="49"/>
      <c r="O53" s="81"/>
      <c r="P53" s="49"/>
      <c r="Q53" s="49"/>
      <c r="R53" s="6" t="s">
        <v>12</v>
      </c>
    </row>
    <row r="54" spans="2:18" x14ac:dyDescent="0.3">
      <c r="B54" s="48"/>
      <c r="C54" s="52" t="s">
        <v>21</v>
      </c>
      <c r="D54" s="53" t="s">
        <v>12</v>
      </c>
      <c r="E54" s="50" t="s">
        <v>14</v>
      </c>
      <c r="F54" s="49">
        <v>1.05</v>
      </c>
      <c r="G54" s="49">
        <v>2600</v>
      </c>
      <c r="H54" s="49"/>
      <c r="I54" s="49"/>
      <c r="J54" s="49"/>
      <c r="K54" s="49"/>
      <c r="L54" s="49"/>
      <c r="M54" s="79"/>
      <c r="N54" s="49"/>
      <c r="O54" s="81"/>
      <c r="P54" s="49"/>
      <c r="Q54" s="49"/>
      <c r="R54" s="6" t="s">
        <v>12</v>
      </c>
    </row>
    <row r="55" spans="2:18" x14ac:dyDescent="0.3">
      <c r="B55" s="48"/>
      <c r="C55" s="48"/>
      <c r="D55" s="53" t="s">
        <v>12</v>
      </c>
      <c r="E55" s="50" t="s">
        <v>15</v>
      </c>
      <c r="F55" s="49">
        <v>0.99</v>
      </c>
      <c r="G55" s="49">
        <v>4000</v>
      </c>
      <c r="H55" s="49"/>
      <c r="I55" s="49"/>
      <c r="J55" s="49"/>
      <c r="K55" s="49"/>
      <c r="L55" s="49"/>
      <c r="M55" s="79"/>
      <c r="N55" s="49"/>
      <c r="O55" s="81"/>
      <c r="P55" s="49"/>
      <c r="Q55" s="49"/>
      <c r="R55" s="6" t="s">
        <v>12</v>
      </c>
    </row>
    <row r="56" spans="2:18" x14ac:dyDescent="0.3">
      <c r="B56" s="48"/>
      <c r="C56" s="48"/>
      <c r="D56" s="53" t="s">
        <v>12</v>
      </c>
      <c r="E56" s="50" t="s">
        <v>16</v>
      </c>
      <c r="F56" s="49">
        <v>0.9</v>
      </c>
      <c r="G56" s="49">
        <v>8000</v>
      </c>
      <c r="H56" s="49"/>
      <c r="I56" s="49"/>
      <c r="J56" s="49"/>
      <c r="K56" s="49"/>
      <c r="L56" s="49"/>
      <c r="M56" s="79"/>
      <c r="N56" s="49"/>
      <c r="O56" s="81"/>
      <c r="P56" s="49"/>
      <c r="Q56" s="49"/>
      <c r="R56" s="6" t="s">
        <v>12</v>
      </c>
    </row>
    <row r="57" spans="2:18" x14ac:dyDescent="0.3">
      <c r="B57" s="48"/>
      <c r="C57" s="48"/>
      <c r="D57" s="53" t="s">
        <v>12</v>
      </c>
      <c r="E57" s="50" t="s">
        <v>17</v>
      </c>
      <c r="F57" s="49">
        <v>0.66</v>
      </c>
      <c r="G57" s="49">
        <v>12000</v>
      </c>
      <c r="H57" s="49"/>
      <c r="I57" s="49"/>
      <c r="J57" s="49"/>
      <c r="K57" s="49"/>
      <c r="L57" s="49"/>
      <c r="M57" s="79"/>
      <c r="N57" s="49"/>
      <c r="O57" s="81"/>
      <c r="P57" s="49"/>
      <c r="Q57" s="49"/>
      <c r="R57" s="6" t="s">
        <v>12</v>
      </c>
    </row>
    <row r="58" spans="2:18" x14ac:dyDescent="0.3">
      <c r="B58" s="48"/>
      <c r="C58" s="48"/>
      <c r="D58" s="53" t="s">
        <v>12</v>
      </c>
      <c r="E58" s="50" t="s">
        <v>18</v>
      </c>
      <c r="F58" s="49">
        <v>0.57999999999999996</v>
      </c>
      <c r="G58" s="49">
        <v>18000</v>
      </c>
      <c r="H58" s="49"/>
      <c r="I58" s="49"/>
      <c r="J58" s="49"/>
      <c r="K58" s="49"/>
      <c r="L58" s="49"/>
      <c r="M58" s="79"/>
      <c r="N58" s="49"/>
      <c r="O58" s="81"/>
      <c r="P58" s="49"/>
      <c r="Q58" s="49"/>
      <c r="R58" s="6" t="s">
        <v>12</v>
      </c>
    </row>
    <row r="59" spans="2:18" x14ac:dyDescent="0.3">
      <c r="B59" s="48"/>
      <c r="C59" s="48"/>
      <c r="D59" s="53" t="s">
        <v>12</v>
      </c>
      <c r="E59" s="50"/>
      <c r="F59" s="49"/>
      <c r="G59" s="49"/>
      <c r="H59" s="49"/>
      <c r="I59" s="49"/>
      <c r="J59" s="49"/>
      <c r="K59" s="49"/>
      <c r="L59" s="49"/>
      <c r="M59" s="79"/>
      <c r="N59" s="49"/>
      <c r="O59" s="81"/>
      <c r="P59" s="49"/>
      <c r="Q59" s="49"/>
      <c r="R59" s="6" t="s">
        <v>12</v>
      </c>
    </row>
    <row r="60" spans="2:18" x14ac:dyDescent="0.3">
      <c r="B60" s="48"/>
      <c r="C60" s="48"/>
      <c r="D60" s="53" t="s">
        <v>12</v>
      </c>
      <c r="E60" s="50"/>
      <c r="F60" s="49"/>
      <c r="G60" s="49"/>
      <c r="H60" s="49"/>
      <c r="I60" s="49"/>
      <c r="J60" s="49"/>
      <c r="K60" s="49"/>
      <c r="L60" s="49"/>
      <c r="M60" s="79"/>
      <c r="N60" s="49"/>
      <c r="O60" s="81"/>
      <c r="P60" s="49"/>
      <c r="Q60" s="49"/>
      <c r="R60" s="6" t="s">
        <v>12</v>
      </c>
    </row>
    <row r="61" spans="2:18" x14ac:dyDescent="0.3">
      <c r="B61" s="48"/>
      <c r="C61" s="48"/>
      <c r="D61" s="53" t="s">
        <v>12</v>
      </c>
      <c r="E61" s="50"/>
      <c r="F61" s="49"/>
      <c r="G61" s="49"/>
      <c r="H61" s="49"/>
      <c r="I61" s="49"/>
      <c r="J61" s="49"/>
      <c r="K61" s="49"/>
      <c r="L61" s="49"/>
      <c r="M61" s="79"/>
      <c r="N61" s="49"/>
      <c r="O61" s="81"/>
      <c r="P61" s="49"/>
      <c r="Q61" s="49"/>
      <c r="R61" s="6" t="s">
        <v>12</v>
      </c>
    </row>
    <row r="62" spans="2:18" x14ac:dyDescent="0.3">
      <c r="B62" s="48"/>
      <c r="C62" s="48"/>
      <c r="D62" s="53" t="s">
        <v>12</v>
      </c>
      <c r="E62" s="50"/>
      <c r="F62" s="49"/>
      <c r="G62" s="49"/>
      <c r="H62" s="49"/>
      <c r="I62" s="49"/>
      <c r="J62" s="49"/>
      <c r="K62" s="49"/>
      <c r="L62" s="49"/>
      <c r="M62" s="79"/>
      <c r="N62" s="49"/>
      <c r="O62" s="81"/>
      <c r="P62" s="49"/>
      <c r="Q62" s="49"/>
      <c r="R62" s="6" t="s">
        <v>12</v>
      </c>
    </row>
    <row r="63" spans="2:18" x14ac:dyDescent="0.3">
      <c r="D63" s="5" t="s">
        <v>12</v>
      </c>
      <c r="E63" s="3"/>
      <c r="F63" s="1"/>
      <c r="G63" s="1"/>
      <c r="H63" s="1"/>
      <c r="I63" s="1"/>
      <c r="J63" s="1"/>
      <c r="K63" s="1"/>
      <c r="L63" s="1"/>
      <c r="M63" s="79"/>
      <c r="N63" s="1"/>
      <c r="O63" s="81"/>
      <c r="P63" s="1"/>
      <c r="Q63" s="1"/>
      <c r="R63" s="6" t="s">
        <v>12</v>
      </c>
    </row>
    <row r="64" spans="2:18" x14ac:dyDescent="0.3">
      <c r="D64" s="5" t="s">
        <v>12</v>
      </c>
      <c r="E64" s="3"/>
      <c r="F64" s="1"/>
      <c r="G64" s="1"/>
      <c r="H64" s="1"/>
      <c r="I64" s="1"/>
      <c r="J64" s="1"/>
      <c r="K64" s="1"/>
      <c r="L64" s="1"/>
      <c r="M64" s="79"/>
      <c r="N64" s="1"/>
      <c r="O64" s="81"/>
      <c r="P64" s="1"/>
      <c r="Q64" s="1"/>
      <c r="R64" s="6" t="s">
        <v>12</v>
      </c>
    </row>
    <row r="65" spans="4:18" x14ac:dyDescent="0.3">
      <c r="D65" s="5" t="s">
        <v>12</v>
      </c>
      <c r="E65" s="3"/>
      <c r="F65" s="1"/>
      <c r="G65" s="1"/>
      <c r="H65" s="1"/>
      <c r="I65" s="1"/>
      <c r="J65" s="1"/>
      <c r="K65" s="1"/>
      <c r="L65" s="1"/>
      <c r="M65" s="79"/>
      <c r="N65" s="1"/>
      <c r="O65" s="81"/>
      <c r="P65" s="1"/>
      <c r="Q65" s="1"/>
      <c r="R65" s="6" t="s">
        <v>12</v>
      </c>
    </row>
    <row r="66" spans="4:18" x14ac:dyDescent="0.3">
      <c r="D66" s="5" t="s">
        <v>12</v>
      </c>
      <c r="E66" s="3"/>
      <c r="F66" s="1"/>
      <c r="G66" s="1"/>
      <c r="H66" s="1"/>
      <c r="I66" s="1"/>
      <c r="J66" s="1"/>
      <c r="K66" s="1"/>
      <c r="L66" s="1"/>
      <c r="M66" s="79"/>
      <c r="N66" s="1"/>
      <c r="O66" s="81"/>
      <c r="P66" s="1"/>
      <c r="Q66" s="1"/>
      <c r="R66" s="6" t="s">
        <v>12</v>
      </c>
    </row>
    <row r="67" spans="4:18" x14ac:dyDescent="0.3">
      <c r="D67" s="5" t="s">
        <v>12</v>
      </c>
      <c r="E67" s="3"/>
      <c r="F67" s="1"/>
      <c r="G67" s="1"/>
      <c r="H67" s="1"/>
      <c r="I67" s="1"/>
      <c r="J67" s="1"/>
      <c r="K67" s="1"/>
      <c r="L67" s="1"/>
      <c r="M67" s="79"/>
      <c r="N67" s="1"/>
      <c r="O67" s="81"/>
      <c r="P67" s="1"/>
      <c r="Q67" s="1"/>
      <c r="R67" s="6" t="s">
        <v>12</v>
      </c>
    </row>
    <row r="68" spans="4:18" x14ac:dyDescent="0.3">
      <c r="D68" s="5" t="s">
        <v>12</v>
      </c>
      <c r="E68" s="3"/>
      <c r="F68" s="1"/>
      <c r="G68" s="1"/>
      <c r="H68" s="1"/>
      <c r="I68" s="1"/>
      <c r="J68" s="1"/>
      <c r="K68" s="1"/>
      <c r="L68" s="1"/>
      <c r="M68" s="79"/>
      <c r="N68" s="1"/>
      <c r="O68" s="81"/>
      <c r="P68" s="1"/>
      <c r="Q68" s="1"/>
      <c r="R68" s="6" t="s">
        <v>12</v>
      </c>
    </row>
    <row r="69" spans="4:18" x14ac:dyDescent="0.3">
      <c r="D69" s="5" t="s">
        <v>12</v>
      </c>
      <c r="E69" s="3"/>
      <c r="F69" s="1"/>
      <c r="G69" s="1"/>
      <c r="H69" s="1"/>
      <c r="I69" s="1"/>
      <c r="J69" s="1"/>
      <c r="K69" s="1"/>
      <c r="L69" s="1"/>
      <c r="M69" s="79"/>
      <c r="N69" s="1"/>
      <c r="O69" s="81"/>
      <c r="P69" s="1"/>
      <c r="Q69" s="1"/>
      <c r="R69" s="6" t="s">
        <v>12</v>
      </c>
    </row>
    <row r="70" spans="4:18" x14ac:dyDescent="0.3">
      <c r="D70" s="5" t="s">
        <v>12</v>
      </c>
      <c r="E70" s="3"/>
      <c r="F70" s="1"/>
      <c r="G70" s="1"/>
      <c r="H70" s="1"/>
      <c r="I70" s="1"/>
      <c r="J70" s="1"/>
      <c r="K70" s="1"/>
      <c r="L70" s="1"/>
      <c r="M70" s="79"/>
      <c r="N70" s="1"/>
      <c r="O70" s="81"/>
      <c r="P70" s="1"/>
      <c r="Q70" s="1"/>
      <c r="R70" s="6" t="s">
        <v>12</v>
      </c>
    </row>
    <row r="71" spans="4:18" x14ac:dyDescent="0.3">
      <c r="D71" s="5" t="s">
        <v>12</v>
      </c>
      <c r="E71" s="3"/>
      <c r="F71" s="1"/>
      <c r="G71" s="1"/>
      <c r="H71" s="1"/>
      <c r="I71" s="1"/>
      <c r="J71" s="1"/>
      <c r="K71" s="1"/>
      <c r="L71" s="1"/>
      <c r="M71" s="79"/>
      <c r="N71" s="1"/>
      <c r="O71" s="81"/>
      <c r="P71" s="1"/>
      <c r="Q71" s="1"/>
      <c r="R71" s="6" t="s">
        <v>12</v>
      </c>
    </row>
    <row r="72" spans="4:18" x14ac:dyDescent="0.3">
      <c r="D72" s="5" t="s">
        <v>12</v>
      </c>
      <c r="E72" s="3"/>
      <c r="F72" s="1"/>
      <c r="G72" s="1"/>
      <c r="H72" s="1"/>
      <c r="I72" s="1"/>
      <c r="J72" s="1"/>
      <c r="K72" s="1"/>
      <c r="L72" s="1"/>
      <c r="M72" s="79"/>
      <c r="N72" s="1"/>
      <c r="O72" s="81"/>
      <c r="P72" s="1"/>
      <c r="Q72" s="1"/>
      <c r="R72" s="6" t="s">
        <v>12</v>
      </c>
    </row>
    <row r="73" spans="4:18" x14ac:dyDescent="0.3">
      <c r="D73" s="5" t="s">
        <v>12</v>
      </c>
      <c r="E73" s="3"/>
      <c r="F73" s="1"/>
      <c r="G73" s="1"/>
      <c r="H73" s="1"/>
      <c r="I73" s="1"/>
      <c r="J73" s="1"/>
      <c r="K73" s="1"/>
      <c r="L73" s="1"/>
      <c r="M73" s="79"/>
      <c r="N73" s="1"/>
      <c r="O73" s="81"/>
      <c r="P73" s="1"/>
      <c r="Q73" s="1"/>
      <c r="R73" s="6" t="s">
        <v>12</v>
      </c>
    </row>
    <row r="74" spans="4:18" x14ac:dyDescent="0.3">
      <c r="D74" s="5" t="s">
        <v>12</v>
      </c>
      <c r="E74" s="3"/>
      <c r="F74" s="1"/>
      <c r="G74" s="1"/>
      <c r="H74" s="1"/>
      <c r="I74" s="1"/>
      <c r="J74" s="1"/>
      <c r="K74" s="1"/>
      <c r="L74" s="1"/>
      <c r="M74" s="79"/>
      <c r="N74" s="1"/>
      <c r="O74" s="81"/>
      <c r="P74" s="1"/>
      <c r="Q74" s="1"/>
      <c r="R74" s="6" t="s">
        <v>12</v>
      </c>
    </row>
    <row r="75" spans="4:18" x14ac:dyDescent="0.3">
      <c r="D75" s="5" t="s">
        <v>12</v>
      </c>
      <c r="E75" s="3"/>
      <c r="F75" s="1"/>
      <c r="G75" s="1"/>
      <c r="H75" s="1"/>
      <c r="I75" s="1"/>
      <c r="J75" s="1"/>
      <c r="K75" s="1"/>
      <c r="L75" s="1"/>
      <c r="M75" s="79"/>
      <c r="N75" s="1"/>
      <c r="O75" s="81"/>
      <c r="P75" s="1"/>
      <c r="Q75" s="1"/>
      <c r="R75" s="6" t="s">
        <v>12</v>
      </c>
    </row>
    <row r="76" spans="4:18" x14ac:dyDescent="0.3">
      <c r="D76" s="5" t="s">
        <v>12</v>
      </c>
      <c r="E76" s="3"/>
      <c r="F76" s="1"/>
      <c r="G76" s="1"/>
      <c r="H76" s="1"/>
      <c r="I76" s="1"/>
      <c r="J76" s="1"/>
      <c r="K76" s="1"/>
      <c r="L76" s="1"/>
      <c r="M76" s="79"/>
      <c r="N76" s="1"/>
      <c r="O76" s="81"/>
      <c r="P76" s="1"/>
      <c r="Q76" s="1"/>
      <c r="R76" s="6" t="s">
        <v>12</v>
      </c>
    </row>
    <row r="77" spans="4:18" x14ac:dyDescent="0.3">
      <c r="D77" s="5" t="s">
        <v>12</v>
      </c>
      <c r="E77" s="3"/>
      <c r="F77" s="1"/>
      <c r="G77" s="1"/>
      <c r="H77" s="1"/>
      <c r="I77" s="1"/>
      <c r="J77" s="1"/>
      <c r="K77" s="1"/>
      <c r="L77" s="1"/>
      <c r="M77" s="79"/>
      <c r="N77" s="1"/>
      <c r="O77" s="81"/>
      <c r="P77" s="1"/>
      <c r="Q77" s="1"/>
      <c r="R77" s="6" t="s">
        <v>12</v>
      </c>
    </row>
    <row r="78" spans="4:18" x14ac:dyDescent="0.3">
      <c r="D78" s="5" t="s">
        <v>12</v>
      </c>
      <c r="E78" s="3"/>
      <c r="F78" s="1"/>
      <c r="G78" s="1"/>
      <c r="H78" s="1"/>
      <c r="I78" s="1"/>
      <c r="J78" s="1"/>
      <c r="K78" s="1"/>
      <c r="L78" s="1"/>
      <c r="M78" s="79"/>
      <c r="N78" s="1"/>
      <c r="O78" s="81"/>
      <c r="P78" s="1"/>
      <c r="Q78" s="1"/>
      <c r="R78" s="6" t="s">
        <v>12</v>
      </c>
    </row>
    <row r="79" spans="4:18" x14ac:dyDescent="0.3">
      <c r="D79" s="5" t="s">
        <v>12</v>
      </c>
      <c r="E79" s="3"/>
      <c r="F79" s="1"/>
      <c r="G79" s="1"/>
      <c r="H79" s="1"/>
      <c r="I79" s="1"/>
      <c r="J79" s="1"/>
      <c r="K79" s="1"/>
      <c r="L79" s="1"/>
      <c r="M79" s="79"/>
      <c r="N79" s="1"/>
      <c r="O79" s="81"/>
      <c r="P79" s="1"/>
      <c r="Q79" s="1"/>
      <c r="R79" s="6" t="s">
        <v>12</v>
      </c>
    </row>
    <row r="80" spans="4:18" x14ac:dyDescent="0.3">
      <c r="D80" s="5" t="s">
        <v>12</v>
      </c>
      <c r="E80" s="3"/>
      <c r="F80" s="1"/>
      <c r="G80" s="1"/>
      <c r="H80" s="1"/>
      <c r="I80" s="1"/>
      <c r="J80" s="1"/>
      <c r="K80" s="1"/>
      <c r="L80" s="1"/>
      <c r="M80" s="79"/>
      <c r="N80" s="1"/>
      <c r="O80" s="81"/>
      <c r="P80" s="1"/>
      <c r="Q80" s="1"/>
      <c r="R80" s="6" t="s">
        <v>12</v>
      </c>
    </row>
    <row r="81" spans="4:18" x14ac:dyDescent="0.3">
      <c r="D81" s="5" t="s">
        <v>12</v>
      </c>
      <c r="E81" s="3"/>
      <c r="F81" s="1"/>
      <c r="G81" s="1"/>
      <c r="H81" s="1"/>
      <c r="I81" s="1"/>
      <c r="J81" s="1"/>
      <c r="K81" s="1"/>
      <c r="L81" s="1"/>
      <c r="M81" s="79"/>
      <c r="N81" s="1"/>
      <c r="O81" s="81"/>
      <c r="P81" s="1"/>
      <c r="Q81" s="1"/>
      <c r="R81" s="6" t="s">
        <v>12</v>
      </c>
    </row>
    <row r="82" spans="4:18" x14ac:dyDescent="0.3">
      <c r="D82" s="5" t="s">
        <v>12</v>
      </c>
      <c r="E82" s="3"/>
      <c r="F82" s="1"/>
      <c r="G82" s="1"/>
      <c r="H82" s="1"/>
      <c r="I82" s="1"/>
      <c r="J82" s="1"/>
      <c r="K82" s="1"/>
      <c r="L82" s="1"/>
      <c r="M82" s="79"/>
      <c r="N82" s="1"/>
      <c r="O82" s="81"/>
      <c r="P82" s="1"/>
      <c r="Q82" s="1"/>
      <c r="R82" s="6" t="s">
        <v>12</v>
      </c>
    </row>
    <row r="83" spans="4:18" x14ac:dyDescent="0.3">
      <c r="D83" s="5" t="s">
        <v>12</v>
      </c>
      <c r="E83" s="3"/>
      <c r="F83" s="1"/>
      <c r="G83" s="1"/>
      <c r="H83" s="1"/>
      <c r="I83" s="1"/>
      <c r="J83" s="1"/>
      <c r="K83" s="1"/>
      <c r="L83" s="1"/>
      <c r="M83" s="79"/>
      <c r="N83" s="1"/>
      <c r="O83" s="81"/>
      <c r="P83" s="1"/>
      <c r="Q83" s="1"/>
      <c r="R83" s="6" t="s">
        <v>12</v>
      </c>
    </row>
    <row r="84" spans="4:18" x14ac:dyDescent="0.3">
      <c r="D84" s="5" t="s">
        <v>12</v>
      </c>
      <c r="E84" s="3"/>
      <c r="F84" s="1"/>
      <c r="G84" s="1"/>
      <c r="H84" s="1"/>
      <c r="I84" s="1"/>
      <c r="J84" s="1"/>
      <c r="K84" s="1"/>
      <c r="L84" s="1"/>
      <c r="M84" s="79"/>
      <c r="N84" s="1"/>
      <c r="O84" s="81"/>
      <c r="P84" s="1"/>
      <c r="Q84" s="1"/>
      <c r="R84" s="6" t="s">
        <v>12</v>
      </c>
    </row>
    <row r="85" spans="4:18" x14ac:dyDescent="0.3">
      <c r="D85" s="5" t="s">
        <v>12</v>
      </c>
      <c r="E85" s="3"/>
      <c r="F85" s="1"/>
      <c r="G85" s="1"/>
      <c r="H85" s="1"/>
      <c r="I85" s="1"/>
      <c r="J85" s="1"/>
      <c r="K85" s="1"/>
      <c r="L85" s="1"/>
      <c r="M85" s="79"/>
      <c r="N85" s="1"/>
      <c r="O85" s="81"/>
      <c r="P85" s="1"/>
      <c r="Q85" s="1"/>
      <c r="R85" s="6" t="s">
        <v>12</v>
      </c>
    </row>
    <row r="86" spans="4:18" x14ac:dyDescent="0.3">
      <c r="D86" s="5" t="s">
        <v>12</v>
      </c>
      <c r="E86" s="3"/>
      <c r="F86" s="1"/>
      <c r="G86" s="1"/>
      <c r="H86" s="1"/>
      <c r="I86" s="1"/>
      <c r="J86" s="1"/>
      <c r="K86" s="1"/>
      <c r="L86" s="1"/>
      <c r="M86" s="79"/>
      <c r="N86" s="1"/>
      <c r="O86" s="81"/>
      <c r="P86" s="1"/>
      <c r="Q86" s="1"/>
      <c r="R86" s="6" t="s">
        <v>12</v>
      </c>
    </row>
    <row r="87" spans="4:18" x14ac:dyDescent="0.3">
      <c r="D87" s="5" t="s">
        <v>12</v>
      </c>
      <c r="E87" s="3"/>
      <c r="F87" s="1"/>
      <c r="G87" s="1"/>
      <c r="H87" s="1"/>
      <c r="I87" s="1"/>
      <c r="J87" s="1"/>
      <c r="K87" s="1"/>
      <c r="L87" s="1"/>
      <c r="M87" s="79"/>
      <c r="N87" s="1"/>
      <c r="O87" s="81"/>
      <c r="P87" s="1"/>
      <c r="Q87" s="1"/>
      <c r="R87" s="6" t="s">
        <v>12</v>
      </c>
    </row>
    <row r="88" spans="4:18" x14ac:dyDescent="0.3">
      <c r="D88" s="5" t="s">
        <v>12</v>
      </c>
      <c r="E88" s="3"/>
      <c r="F88" s="1"/>
      <c r="G88" s="1"/>
      <c r="H88" s="1"/>
      <c r="I88" s="1"/>
      <c r="J88" s="1"/>
      <c r="K88" s="1"/>
      <c r="L88" s="1"/>
      <c r="M88" s="79"/>
      <c r="N88" s="1"/>
      <c r="O88" s="81"/>
      <c r="P88" s="1"/>
      <c r="Q88" s="1"/>
      <c r="R88" s="6" t="s">
        <v>12</v>
      </c>
    </row>
    <row r="89" spans="4:18" x14ac:dyDescent="0.3">
      <c r="D89" s="5" t="s">
        <v>12</v>
      </c>
      <c r="E89" s="3"/>
      <c r="F89" s="1"/>
      <c r="G89" s="1"/>
      <c r="H89" s="1"/>
      <c r="I89" s="1"/>
      <c r="J89" s="1"/>
      <c r="K89" s="1"/>
      <c r="L89" s="1"/>
      <c r="M89" s="79"/>
      <c r="N89" s="1"/>
      <c r="O89" s="81"/>
      <c r="P89" s="1"/>
      <c r="Q89" s="1"/>
      <c r="R89" s="6" t="s">
        <v>12</v>
      </c>
    </row>
    <row r="90" spans="4:18" x14ac:dyDescent="0.3">
      <c r="D90" s="5" t="s">
        <v>12</v>
      </c>
      <c r="E90" s="3"/>
      <c r="F90" s="1"/>
      <c r="G90" s="1"/>
      <c r="H90" s="1"/>
      <c r="I90" s="1"/>
      <c r="J90" s="1"/>
      <c r="K90" s="1"/>
      <c r="L90" s="1"/>
      <c r="M90" s="79"/>
      <c r="N90" s="1"/>
      <c r="O90" s="81"/>
      <c r="P90" s="1"/>
      <c r="Q90" s="1"/>
      <c r="R90" s="6" t="s">
        <v>12</v>
      </c>
    </row>
    <row r="91" spans="4:18" x14ac:dyDescent="0.3">
      <c r="D91" s="5" t="s">
        <v>12</v>
      </c>
      <c r="E91" s="3"/>
      <c r="F91" s="1"/>
      <c r="G91" s="1"/>
      <c r="H91" s="1"/>
      <c r="I91" s="1"/>
      <c r="J91" s="1"/>
      <c r="K91" s="1"/>
      <c r="L91" s="1"/>
      <c r="M91" s="79"/>
      <c r="N91" s="1"/>
      <c r="O91" s="81"/>
      <c r="P91" s="1"/>
      <c r="Q91" s="1"/>
      <c r="R91" s="6" t="s">
        <v>12</v>
      </c>
    </row>
    <row r="92" spans="4:18" x14ac:dyDescent="0.3">
      <c r="D92" s="5" t="s">
        <v>12</v>
      </c>
      <c r="E92" s="3"/>
      <c r="F92" s="1"/>
      <c r="G92" s="1"/>
      <c r="H92" s="1"/>
      <c r="I92" s="1"/>
      <c r="J92" s="1"/>
      <c r="K92" s="1"/>
      <c r="L92" s="1"/>
      <c r="M92" s="79"/>
      <c r="N92" s="1"/>
      <c r="O92" s="81"/>
      <c r="P92" s="1"/>
      <c r="Q92" s="1"/>
      <c r="R92" s="6" t="s">
        <v>12</v>
      </c>
    </row>
    <row r="93" spans="4:18" x14ac:dyDescent="0.3">
      <c r="D93" s="5" t="s">
        <v>12</v>
      </c>
      <c r="E93" s="3"/>
      <c r="F93" s="1"/>
      <c r="G93" s="1"/>
      <c r="H93" s="1"/>
      <c r="I93" s="1"/>
      <c r="J93" s="1"/>
      <c r="K93" s="1"/>
      <c r="L93" s="1"/>
      <c r="M93" s="79"/>
      <c r="N93" s="1"/>
      <c r="O93" s="81"/>
      <c r="P93" s="1"/>
      <c r="Q93" s="1"/>
      <c r="R93" s="6" t="s">
        <v>12</v>
      </c>
    </row>
    <row r="94" spans="4:18" x14ac:dyDescent="0.3">
      <c r="D94" s="5" t="s">
        <v>12</v>
      </c>
      <c r="E94" s="3"/>
      <c r="F94" s="1"/>
      <c r="G94" s="1"/>
      <c r="H94" s="1"/>
      <c r="I94" s="1"/>
      <c r="J94" s="1"/>
      <c r="K94" s="1"/>
      <c r="L94" s="1"/>
      <c r="M94" s="79"/>
      <c r="N94" s="1"/>
      <c r="O94" s="81"/>
      <c r="P94" s="1"/>
      <c r="Q94" s="1"/>
      <c r="R94" s="6" t="s">
        <v>12</v>
      </c>
    </row>
    <row r="95" spans="4:18" x14ac:dyDescent="0.3">
      <c r="D95" s="5" t="s">
        <v>12</v>
      </c>
      <c r="E95" s="3"/>
      <c r="F95" s="1"/>
      <c r="G95" s="1"/>
      <c r="H95" s="1"/>
      <c r="I95" s="1"/>
      <c r="J95" s="1"/>
      <c r="K95" s="1"/>
      <c r="L95" s="1"/>
      <c r="M95" s="79"/>
      <c r="N95" s="1"/>
      <c r="O95" s="81"/>
      <c r="P95" s="1"/>
      <c r="Q95" s="1"/>
      <c r="R95" s="6" t="s">
        <v>12</v>
      </c>
    </row>
    <row r="96" spans="4:18" x14ac:dyDescent="0.3">
      <c r="D96" s="5" t="s">
        <v>12</v>
      </c>
      <c r="E96" s="3"/>
      <c r="F96" s="1"/>
      <c r="G96" s="1"/>
      <c r="H96" s="1"/>
      <c r="I96" s="1"/>
      <c r="J96" s="1"/>
      <c r="K96" s="1"/>
      <c r="L96" s="1"/>
      <c r="M96" s="79"/>
      <c r="N96" s="1"/>
      <c r="O96" s="81"/>
      <c r="P96" s="1"/>
      <c r="Q96" s="1"/>
      <c r="R96" s="6" t="s">
        <v>12</v>
      </c>
    </row>
    <row r="97" spans="4:18" x14ac:dyDescent="0.3">
      <c r="D97" s="5" t="s">
        <v>12</v>
      </c>
      <c r="E97" s="3"/>
      <c r="F97" s="1"/>
      <c r="G97" s="1"/>
      <c r="H97" s="1"/>
      <c r="I97" s="1"/>
      <c r="J97" s="1"/>
      <c r="K97" s="1"/>
      <c r="L97" s="1"/>
      <c r="M97" s="79"/>
      <c r="N97" s="1"/>
      <c r="O97" s="81"/>
      <c r="P97" s="1"/>
      <c r="Q97" s="1"/>
      <c r="R97" s="6" t="s">
        <v>12</v>
      </c>
    </row>
    <row r="98" spans="4:18" x14ac:dyDescent="0.3">
      <c r="D98" s="5" t="s">
        <v>12</v>
      </c>
      <c r="E98" s="3"/>
      <c r="F98" s="1"/>
      <c r="G98" s="1"/>
      <c r="H98" s="1"/>
      <c r="I98" s="1"/>
      <c r="J98" s="1"/>
      <c r="K98" s="1"/>
      <c r="L98" s="1"/>
      <c r="M98" s="79"/>
      <c r="N98" s="1"/>
      <c r="O98" s="81"/>
      <c r="P98" s="1"/>
      <c r="Q98" s="1"/>
      <c r="R98" s="6" t="s">
        <v>12</v>
      </c>
    </row>
    <row r="99" spans="4:18" x14ac:dyDescent="0.3">
      <c r="D99" s="5" t="s">
        <v>12</v>
      </c>
      <c r="E99" s="3"/>
      <c r="F99" s="1"/>
      <c r="G99" s="1"/>
      <c r="H99" s="1"/>
      <c r="I99" s="1"/>
      <c r="J99" s="1"/>
      <c r="K99" s="1"/>
      <c r="L99" s="1"/>
      <c r="M99" s="79"/>
      <c r="N99" s="1"/>
      <c r="O99" s="81"/>
      <c r="P99" s="1"/>
      <c r="Q99" s="1"/>
      <c r="R99" s="6" t="s">
        <v>12</v>
      </c>
    </row>
    <row r="100" spans="4:18" x14ac:dyDescent="0.3">
      <c r="D100" s="5" t="s">
        <v>12</v>
      </c>
      <c r="E100" s="3"/>
      <c r="F100" s="1"/>
      <c r="G100" s="1"/>
      <c r="H100" s="1"/>
      <c r="I100" s="1"/>
      <c r="J100" s="1"/>
      <c r="K100" s="1"/>
      <c r="L100" s="1"/>
      <c r="M100" s="79"/>
      <c r="N100" s="1"/>
      <c r="O100" s="81"/>
      <c r="P100" s="1"/>
      <c r="Q100" s="1"/>
      <c r="R100" s="6" t="s">
        <v>12</v>
      </c>
    </row>
    <row r="101" spans="4:18" x14ac:dyDescent="0.3">
      <c r="D101" s="5" t="s">
        <v>12</v>
      </c>
      <c r="E101" s="3"/>
      <c r="F101" s="1"/>
      <c r="G101" s="1"/>
      <c r="H101" s="1"/>
      <c r="I101" s="1"/>
      <c r="J101" s="1"/>
      <c r="K101" s="1"/>
      <c r="L101" s="1"/>
      <c r="M101" s="79"/>
      <c r="N101" s="1"/>
      <c r="O101" s="81"/>
      <c r="P101" s="1"/>
      <c r="Q101" s="1"/>
      <c r="R101" s="6" t="s">
        <v>12</v>
      </c>
    </row>
    <row r="102" spans="4:18" x14ac:dyDescent="0.3">
      <c r="D102" s="5" t="s">
        <v>12</v>
      </c>
      <c r="E102" s="3"/>
      <c r="F102" s="1"/>
      <c r="G102" s="1"/>
      <c r="H102" s="1"/>
      <c r="I102" s="1"/>
      <c r="J102" s="1"/>
      <c r="K102" s="1"/>
      <c r="L102" s="1"/>
      <c r="M102" s="79"/>
      <c r="N102" s="1"/>
      <c r="O102" s="81"/>
      <c r="P102" s="1"/>
      <c r="Q102" s="1"/>
      <c r="R102" s="6" t="s">
        <v>12</v>
      </c>
    </row>
    <row r="103" spans="4:18" x14ac:dyDescent="0.3">
      <c r="D103" s="5" t="s">
        <v>12</v>
      </c>
      <c r="E103" s="3"/>
      <c r="F103" s="1"/>
      <c r="G103" s="1"/>
      <c r="H103" s="1"/>
      <c r="I103" s="1"/>
      <c r="J103" s="1"/>
      <c r="K103" s="1"/>
      <c r="L103" s="1"/>
      <c r="M103" s="79"/>
      <c r="N103" s="1"/>
      <c r="O103" s="81"/>
      <c r="P103" s="1"/>
      <c r="Q103" s="1"/>
      <c r="R103" s="6" t="s">
        <v>12</v>
      </c>
    </row>
    <row r="104" spans="4:18" x14ac:dyDescent="0.3">
      <c r="D104" s="5" t="s">
        <v>12</v>
      </c>
      <c r="E104" s="3"/>
      <c r="F104" s="1"/>
      <c r="G104" s="1"/>
      <c r="H104" s="1"/>
      <c r="I104" s="1"/>
      <c r="J104" s="1"/>
      <c r="K104" s="1"/>
      <c r="L104" s="1"/>
      <c r="M104" s="79"/>
      <c r="N104" s="1"/>
      <c r="O104" s="81"/>
      <c r="P104" s="1"/>
      <c r="Q104" s="1"/>
      <c r="R104" s="6" t="s">
        <v>12</v>
      </c>
    </row>
    <row r="105" spans="4:18" x14ac:dyDescent="0.3">
      <c r="D105" s="5" t="s">
        <v>12</v>
      </c>
      <c r="E105" s="3"/>
      <c r="F105" s="1"/>
      <c r="G105" s="1"/>
      <c r="H105" s="1"/>
      <c r="I105" s="1"/>
      <c r="J105" s="1"/>
      <c r="K105" s="1"/>
      <c r="L105" s="1"/>
      <c r="M105" s="79"/>
      <c r="N105" s="1"/>
      <c r="O105" s="81"/>
      <c r="P105" s="1"/>
      <c r="Q105" s="1"/>
      <c r="R105" s="6" t="s">
        <v>12</v>
      </c>
    </row>
    <row r="106" spans="4:18" x14ac:dyDescent="0.3">
      <c r="D106" s="5" t="s">
        <v>12</v>
      </c>
      <c r="E106" s="3"/>
      <c r="F106" s="1"/>
      <c r="G106" s="1"/>
      <c r="H106" s="1"/>
      <c r="I106" s="1"/>
      <c r="J106" s="1"/>
      <c r="K106" s="1"/>
      <c r="L106" s="1"/>
      <c r="M106" s="79"/>
      <c r="N106" s="1"/>
      <c r="O106" s="81"/>
      <c r="P106" s="1"/>
      <c r="Q106" s="1"/>
      <c r="R106" s="6" t="s">
        <v>12</v>
      </c>
    </row>
    <row r="107" spans="4:18" x14ac:dyDescent="0.3">
      <c r="D107" s="5" t="s">
        <v>12</v>
      </c>
      <c r="E107" s="3"/>
      <c r="F107" s="1"/>
      <c r="G107" s="1"/>
      <c r="H107" s="1"/>
      <c r="I107" s="1"/>
      <c r="J107" s="1"/>
      <c r="K107" s="1"/>
      <c r="L107" s="1"/>
      <c r="M107" s="79"/>
      <c r="N107" s="1"/>
      <c r="O107" s="81"/>
      <c r="P107" s="1"/>
      <c r="Q107" s="1"/>
      <c r="R107" s="6" t="s">
        <v>12</v>
      </c>
    </row>
    <row r="108" spans="4:18" x14ac:dyDescent="0.3">
      <c r="D108" s="5" t="s">
        <v>12</v>
      </c>
      <c r="E108" s="3"/>
      <c r="F108" s="1"/>
      <c r="G108" s="1"/>
      <c r="H108" s="1"/>
      <c r="I108" s="1"/>
      <c r="J108" s="1"/>
      <c r="K108" s="1"/>
      <c r="L108" s="1"/>
      <c r="M108" s="79"/>
      <c r="N108" s="1"/>
      <c r="O108" s="81"/>
      <c r="P108" s="1"/>
      <c r="Q108" s="1"/>
      <c r="R108" s="6" t="s">
        <v>12</v>
      </c>
    </row>
    <row r="109" spans="4:18" x14ac:dyDescent="0.3">
      <c r="D109" s="5" t="s">
        <v>12</v>
      </c>
      <c r="E109" s="3"/>
      <c r="F109" s="1"/>
      <c r="G109" s="1"/>
      <c r="H109" s="1"/>
      <c r="I109" s="1"/>
      <c r="J109" s="1"/>
      <c r="K109" s="1"/>
      <c r="L109" s="1"/>
      <c r="M109" s="79"/>
      <c r="N109" s="1"/>
      <c r="O109" s="81"/>
      <c r="P109" s="1"/>
      <c r="Q109" s="1"/>
      <c r="R109" s="6" t="s">
        <v>12</v>
      </c>
    </row>
    <row r="110" spans="4:18" x14ac:dyDescent="0.3">
      <c r="D110" s="5" t="s">
        <v>12</v>
      </c>
      <c r="E110" s="3"/>
      <c r="F110" s="1"/>
      <c r="G110" s="1"/>
      <c r="H110" s="1"/>
      <c r="I110" s="1"/>
      <c r="J110" s="1"/>
      <c r="K110" s="1"/>
      <c r="L110" s="1"/>
      <c r="M110" s="79"/>
      <c r="N110" s="1"/>
      <c r="O110" s="81"/>
      <c r="P110" s="1"/>
      <c r="Q110" s="1"/>
      <c r="R110" s="6" t="s">
        <v>12</v>
      </c>
    </row>
    <row r="111" spans="4:18" x14ac:dyDescent="0.3">
      <c r="D111" s="5" t="s">
        <v>12</v>
      </c>
      <c r="E111" s="3"/>
      <c r="F111" s="1"/>
      <c r="G111" s="1"/>
      <c r="H111" s="1"/>
      <c r="I111" s="1"/>
      <c r="J111" s="1"/>
      <c r="K111" s="1"/>
      <c r="L111" s="1"/>
      <c r="M111" s="79"/>
      <c r="N111" s="1"/>
      <c r="O111" s="81"/>
      <c r="P111" s="1"/>
      <c r="Q111" s="1"/>
      <c r="R111" s="6" t="s">
        <v>12</v>
      </c>
    </row>
    <row r="112" spans="4:18" x14ac:dyDescent="0.3">
      <c r="D112" s="5" t="s">
        <v>12</v>
      </c>
      <c r="E112" s="3"/>
      <c r="F112" s="1"/>
      <c r="G112" s="1"/>
      <c r="H112" s="1"/>
      <c r="I112" s="1"/>
      <c r="J112" s="1"/>
      <c r="K112" s="1"/>
      <c r="L112" s="1"/>
      <c r="M112" s="79"/>
      <c r="N112" s="1"/>
      <c r="O112" s="81"/>
      <c r="P112" s="1"/>
      <c r="Q112" s="1"/>
      <c r="R112" s="6" t="s">
        <v>12</v>
      </c>
    </row>
    <row r="113" spans="4:18" x14ac:dyDescent="0.3">
      <c r="D113" s="5" t="s">
        <v>12</v>
      </c>
      <c r="E113" s="3"/>
      <c r="F113" s="1"/>
      <c r="G113" s="1"/>
      <c r="H113" s="1"/>
      <c r="I113" s="1"/>
      <c r="J113" s="1"/>
      <c r="K113" s="1"/>
      <c r="L113" s="1"/>
      <c r="M113" s="79"/>
      <c r="N113" s="1"/>
      <c r="O113" s="81"/>
      <c r="P113" s="1"/>
      <c r="Q113" s="1"/>
      <c r="R113" s="6" t="s">
        <v>12</v>
      </c>
    </row>
    <row r="114" spans="4:18" x14ac:dyDescent="0.3">
      <c r="D114" s="5" t="s">
        <v>12</v>
      </c>
      <c r="E114" s="3"/>
      <c r="F114" s="1"/>
      <c r="G114" s="1"/>
      <c r="H114" s="1"/>
      <c r="I114" s="1"/>
      <c r="J114" s="1"/>
      <c r="K114" s="1"/>
      <c r="L114" s="1"/>
      <c r="M114" s="79"/>
      <c r="N114" s="1"/>
      <c r="O114" s="81"/>
      <c r="P114" s="1"/>
      <c r="Q114" s="1"/>
      <c r="R114" s="6" t="s">
        <v>12</v>
      </c>
    </row>
    <row r="115" spans="4:18" x14ac:dyDescent="0.3">
      <c r="D115" s="5" t="s">
        <v>12</v>
      </c>
      <c r="E115" s="3"/>
      <c r="F115" s="1"/>
      <c r="G115" s="1"/>
      <c r="H115" s="1"/>
      <c r="I115" s="1"/>
      <c r="J115" s="1"/>
      <c r="K115" s="1"/>
      <c r="L115" s="1"/>
      <c r="M115" s="79"/>
      <c r="N115" s="1"/>
      <c r="O115" s="81"/>
      <c r="P115" s="1"/>
      <c r="Q115" s="1"/>
      <c r="R115" s="6" t="s">
        <v>12</v>
      </c>
    </row>
    <row r="116" spans="4:18" x14ac:dyDescent="0.3">
      <c r="D116" s="5" t="s">
        <v>12</v>
      </c>
      <c r="E116" s="3"/>
      <c r="F116" s="1"/>
      <c r="G116" s="1"/>
      <c r="H116" s="1"/>
      <c r="I116" s="1"/>
      <c r="J116" s="1"/>
      <c r="K116" s="1"/>
      <c r="L116" s="1"/>
      <c r="M116" s="79"/>
      <c r="N116" s="1"/>
      <c r="O116" s="81"/>
      <c r="P116" s="1"/>
      <c r="Q116" s="1"/>
      <c r="R116" s="6" t="s">
        <v>12</v>
      </c>
    </row>
    <row r="117" spans="4:18" x14ac:dyDescent="0.3">
      <c r="D117" s="5" t="s">
        <v>12</v>
      </c>
      <c r="E117" s="3"/>
      <c r="F117" s="1"/>
      <c r="G117" s="1"/>
      <c r="H117" s="1"/>
      <c r="I117" s="1"/>
      <c r="J117" s="1"/>
      <c r="K117" s="1"/>
      <c r="L117" s="1"/>
      <c r="M117" s="79"/>
      <c r="N117" s="1"/>
      <c r="O117" s="81"/>
      <c r="P117" s="1"/>
      <c r="Q117" s="1"/>
      <c r="R117" s="6" t="s">
        <v>12</v>
      </c>
    </row>
    <row r="118" spans="4:18" x14ac:dyDescent="0.3">
      <c r="D118" s="5" t="s">
        <v>12</v>
      </c>
      <c r="E118" s="3"/>
      <c r="F118" s="1"/>
      <c r="G118" s="1"/>
      <c r="H118" s="1"/>
      <c r="I118" s="1"/>
      <c r="J118" s="1"/>
      <c r="K118" s="1"/>
      <c r="L118" s="1"/>
      <c r="M118" s="79"/>
      <c r="N118" s="1"/>
      <c r="O118" s="81"/>
      <c r="P118" s="1"/>
      <c r="Q118" s="1"/>
      <c r="R118" s="6" t="s">
        <v>12</v>
      </c>
    </row>
    <row r="119" spans="4:18" x14ac:dyDescent="0.3">
      <c r="D119" s="5" t="s">
        <v>12</v>
      </c>
      <c r="E119" s="3"/>
      <c r="F119" s="1"/>
      <c r="G119" s="1"/>
      <c r="H119" s="1"/>
      <c r="I119" s="1"/>
      <c r="J119" s="1"/>
      <c r="K119" s="1"/>
      <c r="L119" s="1"/>
      <c r="M119" s="79"/>
      <c r="N119" s="1"/>
      <c r="O119" s="81"/>
      <c r="P119" s="1"/>
      <c r="Q119" s="1"/>
      <c r="R119" s="6" t="s">
        <v>12</v>
      </c>
    </row>
    <row r="120" spans="4:18" x14ac:dyDescent="0.3">
      <c r="D120" s="5" t="s">
        <v>12</v>
      </c>
      <c r="E120" s="3"/>
      <c r="F120" s="1"/>
      <c r="G120" s="1"/>
      <c r="H120" s="1"/>
      <c r="I120" s="1"/>
      <c r="J120" s="1"/>
      <c r="K120" s="1"/>
      <c r="L120" s="1"/>
      <c r="M120" s="79"/>
      <c r="N120" s="1"/>
      <c r="O120" s="81"/>
      <c r="P120" s="1"/>
      <c r="Q120" s="1"/>
      <c r="R120" s="6" t="s">
        <v>12</v>
      </c>
    </row>
    <row r="121" spans="4:18" x14ac:dyDescent="0.3">
      <c r="D121" s="5" t="s">
        <v>12</v>
      </c>
      <c r="E121" s="3"/>
      <c r="F121" s="1"/>
      <c r="G121" s="1"/>
      <c r="H121" s="1"/>
      <c r="I121" s="1"/>
      <c r="J121" s="1"/>
      <c r="K121" s="1"/>
      <c r="L121" s="1"/>
      <c r="M121" s="79"/>
      <c r="N121" s="1"/>
      <c r="O121" s="81"/>
      <c r="P121" s="1"/>
      <c r="Q121" s="1"/>
      <c r="R121" s="6" t="s">
        <v>12</v>
      </c>
    </row>
    <row r="122" spans="4:18" x14ac:dyDescent="0.3">
      <c r="D122" s="5" t="s">
        <v>12</v>
      </c>
      <c r="E122" s="3"/>
      <c r="F122" s="1"/>
      <c r="G122" s="1"/>
      <c r="H122" s="1"/>
      <c r="I122" s="1"/>
      <c r="J122" s="1"/>
      <c r="K122" s="1"/>
      <c r="L122" s="1"/>
      <c r="M122" s="79"/>
      <c r="N122" s="1"/>
      <c r="O122" s="81"/>
      <c r="P122" s="1"/>
      <c r="Q122" s="1"/>
      <c r="R122" s="6" t="s">
        <v>12</v>
      </c>
    </row>
    <row r="123" spans="4:18" x14ac:dyDescent="0.3">
      <c r="D123" s="5" t="s">
        <v>12</v>
      </c>
      <c r="E123" s="3"/>
      <c r="F123" s="1"/>
      <c r="G123" s="1"/>
      <c r="H123" s="1"/>
      <c r="I123" s="1"/>
      <c r="J123" s="1"/>
      <c r="K123" s="1"/>
      <c r="L123" s="1"/>
      <c r="M123" s="79"/>
      <c r="N123" s="1"/>
      <c r="O123" s="81"/>
      <c r="P123" s="1"/>
      <c r="Q123" s="1"/>
      <c r="R123" s="6" t="s">
        <v>12</v>
      </c>
    </row>
    <row r="124" spans="4:18" x14ac:dyDescent="0.3">
      <c r="D124" s="5" t="s">
        <v>12</v>
      </c>
      <c r="E124" s="3"/>
      <c r="F124" s="1"/>
      <c r="G124" s="1"/>
      <c r="H124" s="1"/>
      <c r="I124" s="1"/>
      <c r="J124" s="1"/>
      <c r="K124" s="1"/>
      <c r="L124" s="1"/>
      <c r="M124" s="79"/>
      <c r="N124" s="1"/>
      <c r="O124" s="81"/>
      <c r="P124" s="1"/>
      <c r="Q124" s="1"/>
      <c r="R124" s="6" t="s">
        <v>12</v>
      </c>
    </row>
    <row r="125" spans="4:18" x14ac:dyDescent="0.3">
      <c r="D125" s="5" t="s">
        <v>12</v>
      </c>
      <c r="E125" s="3"/>
      <c r="F125" s="1"/>
      <c r="G125" s="1"/>
      <c r="H125" s="1"/>
      <c r="I125" s="1"/>
      <c r="J125" s="1"/>
      <c r="K125" s="1"/>
      <c r="L125" s="1"/>
      <c r="M125" s="79"/>
      <c r="N125" s="1"/>
      <c r="O125" s="81"/>
      <c r="P125" s="1"/>
      <c r="Q125" s="1"/>
      <c r="R125" s="6" t="s">
        <v>12</v>
      </c>
    </row>
    <row r="126" spans="4:18" x14ac:dyDescent="0.3">
      <c r="D126" s="5" t="s">
        <v>12</v>
      </c>
      <c r="E126" s="3"/>
      <c r="F126" s="1"/>
      <c r="G126" s="1"/>
      <c r="H126" s="1"/>
      <c r="I126" s="1"/>
      <c r="J126" s="1"/>
      <c r="K126" s="1"/>
      <c r="L126" s="1"/>
      <c r="M126" s="79"/>
      <c r="N126" s="1"/>
      <c r="O126" s="81"/>
      <c r="P126" s="1"/>
      <c r="Q126" s="1"/>
      <c r="R126" s="6" t="s">
        <v>12</v>
      </c>
    </row>
    <row r="127" spans="4:18" x14ac:dyDescent="0.3">
      <c r="D127" s="5" t="s">
        <v>12</v>
      </c>
      <c r="E127" s="3"/>
      <c r="F127" s="1"/>
      <c r="G127" s="1"/>
      <c r="H127" s="1"/>
      <c r="I127" s="1"/>
      <c r="J127" s="1"/>
      <c r="K127" s="1"/>
      <c r="L127" s="1"/>
      <c r="M127" s="79"/>
      <c r="N127" s="1"/>
      <c r="O127" s="81"/>
      <c r="P127" s="1"/>
      <c r="Q127" s="1"/>
      <c r="R127" s="6" t="s">
        <v>12</v>
      </c>
    </row>
    <row r="128" spans="4:18" x14ac:dyDescent="0.3">
      <c r="D128" s="5" t="s">
        <v>12</v>
      </c>
      <c r="E128" s="3"/>
      <c r="F128" s="1"/>
      <c r="G128" s="1"/>
      <c r="H128" s="1"/>
      <c r="I128" s="1"/>
      <c r="J128" s="1"/>
      <c r="K128" s="1"/>
      <c r="L128" s="1"/>
      <c r="M128" s="79"/>
      <c r="N128" s="1"/>
      <c r="O128" s="81"/>
      <c r="P128" s="1"/>
      <c r="Q128" s="1"/>
      <c r="R128" s="6" t="s">
        <v>12</v>
      </c>
    </row>
    <row r="129" spans="4:18" x14ac:dyDescent="0.3">
      <c r="D129" s="5" t="s">
        <v>12</v>
      </c>
      <c r="E129" s="3"/>
      <c r="F129" s="1"/>
      <c r="G129" s="1"/>
      <c r="H129" s="1"/>
      <c r="I129" s="1"/>
      <c r="J129" s="1"/>
      <c r="K129" s="1"/>
      <c r="L129" s="1"/>
      <c r="M129" s="79"/>
      <c r="N129" s="1"/>
      <c r="O129" s="81"/>
      <c r="P129" s="1"/>
      <c r="Q129" s="1"/>
      <c r="R129" s="6" t="s">
        <v>12</v>
      </c>
    </row>
    <row r="130" spans="4:18" x14ac:dyDescent="0.3">
      <c r="D130" s="5" t="s">
        <v>12</v>
      </c>
      <c r="E130" s="3"/>
      <c r="F130" s="1"/>
      <c r="G130" s="1"/>
      <c r="H130" s="1"/>
      <c r="I130" s="1"/>
      <c r="J130" s="1"/>
      <c r="K130" s="1"/>
      <c r="L130" s="1"/>
      <c r="M130" s="79"/>
      <c r="N130" s="1"/>
      <c r="O130" s="81"/>
      <c r="P130" s="1"/>
      <c r="Q130" s="1"/>
      <c r="R130" s="6" t="s">
        <v>12</v>
      </c>
    </row>
    <row r="131" spans="4:18" x14ac:dyDescent="0.3">
      <c r="D131" s="5" t="s">
        <v>12</v>
      </c>
      <c r="E131" s="3"/>
      <c r="F131" s="1"/>
      <c r="G131" s="1"/>
      <c r="H131" s="1"/>
      <c r="I131" s="1"/>
      <c r="J131" s="1"/>
      <c r="K131" s="1"/>
      <c r="L131" s="1"/>
      <c r="M131" s="79"/>
      <c r="N131" s="1"/>
      <c r="O131" s="81"/>
      <c r="P131" s="1"/>
      <c r="Q131" s="1"/>
      <c r="R131" s="6" t="s">
        <v>12</v>
      </c>
    </row>
    <row r="132" spans="4:18" x14ac:dyDescent="0.3">
      <c r="D132" s="5" t="s">
        <v>12</v>
      </c>
      <c r="E132" s="3"/>
      <c r="F132" s="1"/>
      <c r="G132" s="1"/>
      <c r="H132" s="1"/>
      <c r="I132" s="1"/>
      <c r="J132" s="1"/>
      <c r="K132" s="1"/>
      <c r="L132" s="1"/>
      <c r="M132" s="79"/>
      <c r="N132" s="1"/>
      <c r="O132" s="81"/>
      <c r="P132" s="1"/>
      <c r="Q132" s="1"/>
      <c r="R132" s="6" t="s">
        <v>12</v>
      </c>
    </row>
    <row r="133" spans="4:18" x14ac:dyDescent="0.3">
      <c r="D133" s="5" t="s">
        <v>12</v>
      </c>
      <c r="E133" s="3"/>
      <c r="F133" s="1"/>
      <c r="G133" s="1"/>
      <c r="H133" s="1"/>
      <c r="I133" s="1"/>
      <c r="J133" s="1"/>
      <c r="K133" s="1"/>
      <c r="L133" s="1"/>
      <c r="M133" s="79"/>
      <c r="N133" s="1"/>
      <c r="O133" s="81"/>
      <c r="P133" s="1"/>
      <c r="Q133" s="1"/>
      <c r="R133" s="6" t="s">
        <v>12</v>
      </c>
    </row>
    <row r="134" spans="4:18" x14ac:dyDescent="0.3">
      <c r="D134" s="5" t="s">
        <v>12</v>
      </c>
      <c r="E134" s="3"/>
      <c r="F134" s="1"/>
      <c r="G134" s="1"/>
      <c r="H134" s="1"/>
      <c r="I134" s="1"/>
      <c r="J134" s="1"/>
      <c r="K134" s="1"/>
      <c r="L134" s="1"/>
      <c r="M134" s="79"/>
      <c r="N134" s="1"/>
      <c r="O134" s="81"/>
      <c r="P134" s="1"/>
      <c r="Q134" s="1"/>
      <c r="R134" s="6" t="s">
        <v>12</v>
      </c>
    </row>
    <row r="135" spans="4:18" x14ac:dyDescent="0.3">
      <c r="D135" s="5" t="s">
        <v>12</v>
      </c>
      <c r="E135" s="3"/>
      <c r="F135" s="1"/>
      <c r="G135" s="1"/>
      <c r="H135" s="1"/>
      <c r="I135" s="1"/>
      <c r="J135" s="1"/>
      <c r="K135" s="1"/>
      <c r="L135" s="1"/>
      <c r="M135" s="79"/>
      <c r="N135" s="1"/>
      <c r="O135" s="81"/>
      <c r="P135" s="1"/>
      <c r="Q135" s="1"/>
      <c r="R135" s="6" t="s">
        <v>12</v>
      </c>
    </row>
    <row r="136" spans="4:18" x14ac:dyDescent="0.3">
      <c r="D136" s="5" t="s">
        <v>12</v>
      </c>
      <c r="E136" s="3"/>
      <c r="F136" s="1"/>
      <c r="G136" s="1"/>
      <c r="H136" s="1"/>
      <c r="I136" s="1"/>
      <c r="J136" s="1"/>
      <c r="K136" s="1"/>
      <c r="L136" s="1"/>
      <c r="M136" s="79"/>
      <c r="N136" s="1"/>
      <c r="O136" s="81"/>
      <c r="P136" s="1"/>
      <c r="Q136" s="1"/>
      <c r="R136" s="6" t="s">
        <v>12</v>
      </c>
    </row>
    <row r="137" spans="4:18" x14ac:dyDescent="0.3">
      <c r="D137" s="5" t="s">
        <v>12</v>
      </c>
      <c r="E137" s="3"/>
      <c r="F137" s="1"/>
      <c r="G137" s="1"/>
      <c r="H137" s="1"/>
      <c r="I137" s="1"/>
      <c r="J137" s="1"/>
      <c r="K137" s="1"/>
      <c r="L137" s="1"/>
      <c r="M137" s="79"/>
      <c r="N137" s="1"/>
      <c r="O137" s="81"/>
      <c r="P137" s="1"/>
      <c r="Q137" s="1"/>
      <c r="R137" s="6" t="s">
        <v>12</v>
      </c>
    </row>
    <row r="138" spans="4:18" x14ac:dyDescent="0.3">
      <c r="D138" s="5" t="s">
        <v>12</v>
      </c>
      <c r="E138" s="3"/>
      <c r="F138" s="1"/>
      <c r="G138" s="1"/>
      <c r="H138" s="1"/>
      <c r="I138" s="1"/>
      <c r="J138" s="1"/>
      <c r="K138" s="1"/>
      <c r="L138" s="1"/>
      <c r="M138" s="79"/>
      <c r="N138" s="1"/>
      <c r="O138" s="81"/>
      <c r="P138" s="1"/>
      <c r="Q138" s="1"/>
      <c r="R138" s="6" t="s">
        <v>12</v>
      </c>
    </row>
    <row r="139" spans="4:18" x14ac:dyDescent="0.3">
      <c r="D139" s="5" t="s">
        <v>12</v>
      </c>
      <c r="E139" s="3"/>
      <c r="F139" s="1"/>
      <c r="G139" s="1"/>
      <c r="H139" s="1"/>
      <c r="I139" s="1"/>
      <c r="J139" s="1"/>
      <c r="K139" s="1"/>
      <c r="L139" s="1"/>
      <c r="M139" s="79"/>
      <c r="N139" s="1"/>
      <c r="O139" s="81"/>
      <c r="P139" s="1"/>
      <c r="Q139" s="1"/>
      <c r="R139" s="6" t="s">
        <v>12</v>
      </c>
    </row>
    <row r="140" spans="4:18" x14ac:dyDescent="0.3">
      <c r="D140" s="5" t="s">
        <v>12</v>
      </c>
      <c r="E140" s="3"/>
      <c r="F140" s="1"/>
      <c r="G140" s="1"/>
      <c r="H140" s="1"/>
      <c r="I140" s="1"/>
      <c r="J140" s="1"/>
      <c r="K140" s="1"/>
      <c r="L140" s="1"/>
      <c r="M140" s="79"/>
      <c r="N140" s="1"/>
      <c r="O140" s="81"/>
      <c r="P140" s="1"/>
      <c r="Q140" s="1"/>
      <c r="R140" s="6" t="s">
        <v>12</v>
      </c>
    </row>
    <row r="141" spans="4:18" x14ac:dyDescent="0.3">
      <c r="D141" s="5" t="s">
        <v>12</v>
      </c>
      <c r="E141" s="3"/>
      <c r="F141" s="1"/>
      <c r="G141" s="1"/>
      <c r="H141" s="1"/>
      <c r="I141" s="1"/>
      <c r="J141" s="1"/>
      <c r="K141" s="1"/>
      <c r="L141" s="1"/>
      <c r="M141" s="79"/>
      <c r="N141" s="1"/>
      <c r="O141" s="81"/>
      <c r="P141" s="1"/>
      <c r="Q141" s="1"/>
      <c r="R141" s="6" t="s">
        <v>12</v>
      </c>
    </row>
    <row r="142" spans="4:18" x14ac:dyDescent="0.3">
      <c r="D142" s="5" t="s">
        <v>12</v>
      </c>
      <c r="E142" s="3"/>
      <c r="F142" s="1"/>
      <c r="G142" s="1"/>
      <c r="H142" s="1"/>
      <c r="I142" s="1"/>
      <c r="J142" s="1"/>
      <c r="K142" s="1"/>
      <c r="L142" s="1"/>
      <c r="M142" s="79"/>
      <c r="N142" s="1"/>
      <c r="O142" s="81"/>
      <c r="P142" s="1"/>
      <c r="Q142" s="1"/>
      <c r="R142" s="6" t="s">
        <v>12</v>
      </c>
    </row>
    <row r="143" spans="4:18" x14ac:dyDescent="0.3">
      <c r="D143" s="5" t="s">
        <v>12</v>
      </c>
      <c r="E143" s="3"/>
      <c r="F143" s="1"/>
      <c r="G143" s="1"/>
      <c r="H143" s="1"/>
      <c r="I143" s="1"/>
      <c r="J143" s="1"/>
      <c r="K143" s="1"/>
      <c r="L143" s="1"/>
      <c r="M143" s="79"/>
      <c r="N143" s="1"/>
      <c r="O143" s="81"/>
      <c r="P143" s="1"/>
      <c r="Q143" s="1"/>
      <c r="R143" s="6" t="s">
        <v>12</v>
      </c>
    </row>
    <row r="144" spans="4:18" x14ac:dyDescent="0.3">
      <c r="D144" s="5" t="s">
        <v>12</v>
      </c>
      <c r="E144" s="3"/>
      <c r="F144" s="1"/>
      <c r="G144" s="1"/>
      <c r="H144" s="1"/>
      <c r="I144" s="1"/>
      <c r="J144" s="1"/>
      <c r="K144" s="1"/>
      <c r="L144" s="1"/>
      <c r="M144" s="79"/>
      <c r="N144" s="1"/>
      <c r="O144" s="81"/>
      <c r="P144" s="1"/>
      <c r="Q144" s="1"/>
      <c r="R144" s="6" t="s">
        <v>12</v>
      </c>
    </row>
    <row r="145" spans="4:18" x14ac:dyDescent="0.3">
      <c r="D145" s="5" t="s">
        <v>12</v>
      </c>
      <c r="E145" s="3"/>
      <c r="F145" s="1"/>
      <c r="G145" s="1"/>
      <c r="H145" s="1"/>
      <c r="I145" s="1"/>
      <c r="J145" s="1"/>
      <c r="K145" s="1"/>
      <c r="L145" s="1"/>
      <c r="M145" s="79"/>
      <c r="N145" s="1"/>
      <c r="O145" s="81"/>
      <c r="P145" s="1"/>
      <c r="Q145" s="1"/>
      <c r="R145" s="6" t="s">
        <v>12</v>
      </c>
    </row>
    <row r="146" spans="4:18" x14ac:dyDescent="0.3">
      <c r="D146" s="5" t="s">
        <v>12</v>
      </c>
      <c r="E146" s="3"/>
      <c r="F146" s="1"/>
      <c r="G146" s="1"/>
      <c r="H146" s="1"/>
      <c r="I146" s="1"/>
      <c r="J146" s="1"/>
      <c r="K146" s="1"/>
      <c r="L146" s="1"/>
      <c r="M146" s="79"/>
      <c r="N146" s="1"/>
      <c r="O146" s="81"/>
      <c r="P146" s="1"/>
      <c r="Q146" s="1"/>
      <c r="R146" s="6" t="s">
        <v>12</v>
      </c>
    </row>
    <row r="147" spans="4:18" x14ac:dyDescent="0.3">
      <c r="D147" s="5" t="s">
        <v>12</v>
      </c>
      <c r="E147" s="3"/>
      <c r="F147" s="1"/>
      <c r="G147" s="1"/>
      <c r="H147" s="1"/>
      <c r="I147" s="1"/>
      <c r="J147" s="1"/>
      <c r="K147" s="1"/>
      <c r="L147" s="1"/>
      <c r="M147" s="79"/>
      <c r="N147" s="1"/>
      <c r="O147" s="81"/>
      <c r="P147" s="1"/>
      <c r="Q147" s="1"/>
      <c r="R147" s="6" t="s">
        <v>12</v>
      </c>
    </row>
    <row r="148" spans="4:18" x14ac:dyDescent="0.3">
      <c r="D148" s="5" t="s">
        <v>12</v>
      </c>
      <c r="E148" s="3"/>
      <c r="F148" s="1"/>
      <c r="G148" s="1"/>
      <c r="H148" s="1"/>
      <c r="I148" s="1"/>
      <c r="J148" s="1"/>
      <c r="K148" s="1"/>
      <c r="L148" s="1"/>
      <c r="M148" s="79"/>
      <c r="N148" s="1"/>
      <c r="O148" s="81"/>
      <c r="P148" s="1"/>
      <c r="Q148" s="1"/>
      <c r="R148" s="6" t="s">
        <v>12</v>
      </c>
    </row>
    <row r="149" spans="4:18" x14ac:dyDescent="0.3">
      <c r="D149" s="5" t="s">
        <v>12</v>
      </c>
      <c r="E149" s="3"/>
      <c r="F149" s="1"/>
      <c r="G149" s="1"/>
      <c r="H149" s="1"/>
      <c r="I149" s="1"/>
      <c r="J149" s="1"/>
      <c r="K149" s="1"/>
      <c r="L149" s="1"/>
      <c r="M149" s="79"/>
      <c r="N149" s="1"/>
      <c r="O149" s="81"/>
      <c r="P149" s="1"/>
      <c r="Q149" s="1"/>
      <c r="R149" s="6" t="s">
        <v>12</v>
      </c>
    </row>
    <row r="150" spans="4:18" x14ac:dyDescent="0.3">
      <c r="D150" s="5" t="s">
        <v>12</v>
      </c>
      <c r="E150" s="3"/>
      <c r="F150" s="1"/>
      <c r="G150" s="1"/>
      <c r="H150" s="1"/>
      <c r="I150" s="1"/>
      <c r="J150" s="1"/>
      <c r="K150" s="1"/>
      <c r="L150" s="1"/>
      <c r="M150" s="79"/>
      <c r="N150" s="1"/>
      <c r="O150" s="81"/>
      <c r="P150" s="1"/>
      <c r="Q150" s="1"/>
      <c r="R150" s="6" t="s">
        <v>12</v>
      </c>
    </row>
  </sheetData>
  <mergeCells count="5">
    <mergeCell ref="A1:Q1"/>
    <mergeCell ref="A45:Q45"/>
    <mergeCell ref="A23:Q23"/>
    <mergeCell ref="T2:U3"/>
    <mergeCell ref="T5:U21"/>
  </mergeCells>
  <conditionalFormatting sqref="S2:S150 E2:Q150">
    <cfRule type="notContainsBlanks" dxfId="0" priority="248">
      <formula>LEN(TRIM(E2))&gt;0</formula>
    </cfRule>
  </conditionalFormatting>
  <hyperlinks>
    <hyperlink ref="T2:U3" location="'Zone Model'!A1" display="To Model"/>
  </hyperlinks>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59FF3AAD58F4F4AA828DD682569A72F" ma:contentTypeVersion="13" ma:contentTypeDescription="Create a new document." ma:contentTypeScope="" ma:versionID="bb1cf0f5db4dabc1b5c11a8eea3149a0">
  <xsd:schema xmlns:xsd="http://www.w3.org/2001/XMLSchema" xmlns:xs="http://www.w3.org/2001/XMLSchema" xmlns:p="http://schemas.microsoft.com/office/2006/metadata/properties" xmlns:ns3="2d960d87-c58e-46e7-beaf-2328dcbbf454" xmlns:ns4="91b8e4d4-07ab-465d-98bc-5a0701fa029f" targetNamespace="http://schemas.microsoft.com/office/2006/metadata/properties" ma:root="true" ma:fieldsID="68dc3efaa382557365fac8a505e8fdad" ns3:_="" ns4:_="">
    <xsd:import namespace="2d960d87-c58e-46e7-beaf-2328dcbbf454"/>
    <xsd:import namespace="91b8e4d4-07ab-465d-98bc-5a0701fa029f"/>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960d87-c58e-46e7-beaf-2328dcbbf45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1b8e4d4-07ab-465d-98bc-5a0701fa029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F13E17-216D-4C1B-BDBF-28D7EE07C842}">
  <ds:schemaRefs>
    <ds:schemaRef ds:uri="91b8e4d4-07ab-465d-98bc-5a0701fa029f"/>
    <ds:schemaRef ds:uri="http://purl.org/dc/dcmitype/"/>
    <ds:schemaRef ds:uri="2d960d87-c58e-46e7-beaf-2328dcbbf454"/>
    <ds:schemaRef ds:uri="http://schemas.microsoft.com/office/2006/metadata/properties"/>
    <ds:schemaRef ds:uri="http://purl.org/dc/terms/"/>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BDE2FF3A-0C92-4667-9838-9988F79D50BA}">
  <ds:schemaRefs>
    <ds:schemaRef ds:uri="http://schemas.microsoft.com/sharepoint/v3/contenttype/forms"/>
  </ds:schemaRefs>
</ds:datastoreItem>
</file>

<file path=customXml/itemProps3.xml><?xml version="1.0" encoding="utf-8"?>
<ds:datastoreItem xmlns:ds="http://schemas.openxmlformats.org/officeDocument/2006/customXml" ds:itemID="{B41F8028-CA0E-4FEF-8F07-1751976689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960d87-c58e-46e7-beaf-2328dcbbf454"/>
    <ds:schemaRef ds:uri="91b8e4d4-07ab-465d-98bc-5a0701fa02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43</vt:i4>
      </vt:variant>
      <vt:variant>
        <vt:lpstr>Named Ranges</vt:lpstr>
      </vt:variant>
      <vt:variant>
        <vt:i4>1</vt:i4>
      </vt:variant>
    </vt:vector>
  </HeadingPairs>
  <TitlesOfParts>
    <vt:vector size="44" baseType="lpstr">
      <vt:lpstr>Total Capacity Zone Template</vt:lpstr>
      <vt:lpstr>Zone Model</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Equation Master</vt:lpstr>
      <vt:lpstr>'Zone Model'!Print_Area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Tate, Jason N</dc:creator>
  <cp:lastModifiedBy>Leutze, Benjamin</cp:lastModifiedBy>
  <cp:lastPrinted>2020-04-13T20:42:08Z</cp:lastPrinted>
  <dcterms:created xsi:type="dcterms:W3CDTF">2020-04-06T13:33:41Z</dcterms:created>
  <dcterms:modified xsi:type="dcterms:W3CDTF">2020-06-01T15:24:49Z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0x010100959FF3AAD58F4F4AA828DD682569A72F</vt:lpwstr>
  </property>
</Properties>
</file>